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MF\Desktop\"/>
    </mc:Choice>
  </mc:AlternateContent>
  <xr:revisionPtr revIDLastSave="0" documentId="13_ncr:1_{EB31855C-2773-4BBC-890B-85D932833691}" xr6:coauthVersionLast="47" xr6:coauthVersionMax="47" xr10:uidLastSave="{00000000-0000-0000-0000-000000000000}"/>
  <bookViews>
    <workbookView xWindow="28680" yWindow="-120" windowWidth="29040" windowHeight="15720" xr2:uid="{B68E15F6-BF90-4F9F-97B5-ED675FFEE928}"/>
  </bookViews>
  <sheets>
    <sheet name="Analysis through Python" sheetId="2" r:id="rId1"/>
    <sheet name="Source Data &gt;" sheetId="3" r:id="rId2"/>
    <sheet name="SalesData" sheetId="4" r:id="rId3"/>
    <sheet name="ForecastData" sheetId="5" r:id="rId4"/>
    <sheet name="Monte Carlo" sheetId="6" r:id="rId5"/>
    <sheet name="&lt;" sheetId="7" r:id="rId6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 a="1"/>
  <c r="B7" i="2" a="1"/>
  <c r="B7" i="2" l="1"/>
  <c r="B4" i="2"/>
  <c r="B10" i="2" a="1"/>
  <c r="B10" i="2" l="1"/>
  <c r="B23" i="2" a="1"/>
  <c r="B23" i="2" l="1"/>
  <c r="B30" i="2" a="1"/>
  <c r="B30" i="2" l="1"/>
  <c r="B44" i="2" a="1"/>
  <c r="B44" i="2" l="1"/>
  <c r="B60" i="2" a="1"/>
  <c r="B60" i="2" l="1"/>
  <c r="B70" i="2" a="1"/>
  <c r="B70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5">
    <bk>
      <extLst>
        <ext uri="{3e2802c4-a4d2-4d8b-9148-e3be6c30e623}">
          <xlrd:rvb i="0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</futureMetadata>
  <cellMetadata count="1">
    <bk>
      <rc t="1" v="0"/>
    </bk>
  </cellMetadata>
  <valueMetadata count="15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 userModified="1"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  <pythonScripts>
    <pythonScript>
      <code>1+1</code>
    </pythonScript>
    <pythonScript>
      <code>xl(%P2%, headers=True)</code>
    </pythonScript>
    <pythonScript>
      <code>import pandas as pd
df = xl(%P2%, headers=True)
df = df.drop_duplicates()
df = df.fillna(0)
df["Revenue"] = df["Units Sold"] * df["Unit Price"]
df.head(10)</code>
    </pythonScript>
    <pythonScript>
      <code>summary = df.groupby("Region")["Revenue"].sum().reset_index().sort_values("Revenue", ascending=False)
summary</code>
    </pythonScript>
    <pythonScript>
      <code>import pandas as pd
import matplotlib.pyplot as plt
cht = summary.sort_values("Revenue", ascending=False)
cht["Revenue"] = pd.to_numeric(cht["Revenue"].astype(str).str.replace(",", ""), errors="coerce").fillna(0)
plt.figure(figsize=(6,4))
plt.bar(cht["Region"], cht["Revenue"])
plt.title("Revenue by Region")
plt.ylabel("Revenue")
plt.xlabel("Region")
plt.tight_layout()
plt.show()</code>
    </pythonScript>
    <pythonScript>
      <code>from statsmodels.tsa.holtwinters import ExponentialSmoothing
import pandas as pd
import matplotlib.pyplot as plt
df = xl(%P2%, headers=True)
df["Month"] = pd.to_datetime(df["Month"], errors="coerce")
df["Sales"] = pd.to_numeric(df["Sales"].astype(str).str.replace(",",""), errors="coerce")
df = df.dropna(subset=["Month","Sales"]).sort_values("Month")
series = df.set_index("Month")["Sales"].asfreq("MS")
series = series.interpolate()
model = ExponentialSmoothing(series, trend="add", seasonal="add", seasonal_periods=12)
fit = model.fit(optimized=True)
forecast = fit.forecast(12)
out = forecast.reset_index()
out.columns = ["Month", "Forecast"]
out
# show plot
plt.figure(figsize=(8,4))
plt.plot(series.index, series, label="Actual")
plt.plot(forecast.index, forecast, linestyle="--", label="Forecast")
plt.legend()
plt.title("Sales — Holt-Winters 12-month forecast")
plt.tight_layout()
plt.show()</code>
    </pythonScript>
    <pythonScript>
      <code>import numpy as np
import pandas as pd
def npv(rate, cashflows):
    return sum(cf / (1 + rate)**i for i, cf in enumerate(cashflows, start=0))
base_cashflows = xl(%P2%, headers=True).squeeze().tolist()
sim_results = []
for _ in range(2000):
    shock = np.random.normal(1, 0.08)
    cfs = [cf * shock for cf in base_cashflows]
    sim_results.append(npv(0.08, cfs))
pd.Series(sim_results).describe()</code>
    </pythonScript>
    <pythonScript>
      <code>import pandas as pd
import matplotlib.pyplot as plt
s = pd.Series(sim_results)
plt.figure(figsize=(8,5))
plt.hist(s, bins=30, edgecolor="black", alpha=0.7)
plt.title("Monte Carlo Simulation — NPV Distribution")
plt.xlabel("NPV")
plt.ylabel("Frequency")
plt.axvline(s.mean(), color="red", linestyle="--", label=f"Mean: {s.mean():,.0f}")
plt.axvline(s.median(), color="green", linestyle="--", label=f"Median: {s.median():,.0f}")
plt.legend()
plt.tight_layout()
plt.show()</code>
    </pythonScript>
  </pythonScripts>
</python>
</file>

<file path=xl/sharedStrings.xml><?xml version="1.0" encoding="utf-8"?>
<sst xmlns="http://schemas.openxmlformats.org/spreadsheetml/2006/main" count="435" uniqueCount="35">
  <si>
    <t>Key: All Yellow cells contain python code</t>
  </si>
  <si>
    <t>Simple formula 1+1</t>
  </si>
  <si>
    <t>Read a range like dynamic array</t>
  </si>
  <si>
    <t>Fast data cleaning</t>
  </si>
  <si>
    <t>Showing only first 10 rows</t>
  </si>
  <si>
    <t>Aggregation / pivot (groupby)</t>
  </si>
  <si>
    <t>Quick chart (seaborn / matplotlib)</t>
  </si>
  <si>
    <t>Forecasting (simple time series)</t>
  </si>
  <si>
    <t>Monte Carlo NPV Simulations</t>
  </si>
  <si>
    <t>number of simulation trials</t>
  </si>
  <si>
    <r>
      <t xml:space="preserve">the </t>
    </r>
    <r>
      <rPr>
        <b/>
        <i/>
        <sz val="11"/>
        <color theme="1"/>
        <rFont val="Aptos Narrow"/>
        <family val="2"/>
        <scheme val="minor"/>
      </rPr>
      <t>average NPV</t>
    </r>
    <r>
      <rPr>
        <i/>
        <sz val="11"/>
        <color theme="1"/>
        <rFont val="Aptos Narrow"/>
        <family val="2"/>
        <scheme val="minor"/>
      </rPr>
      <t xml:space="preserve"> across all 2,000 simulations.</t>
    </r>
  </si>
  <si>
    <r>
      <t xml:space="preserve">the </t>
    </r>
    <r>
      <rPr>
        <b/>
        <i/>
        <sz val="11"/>
        <color theme="1"/>
        <rFont val="Aptos Narrow"/>
        <family val="2"/>
        <scheme val="minor"/>
      </rPr>
      <t>standard deviation</t>
    </r>
    <r>
      <rPr>
        <i/>
        <sz val="11"/>
        <color theme="1"/>
        <rFont val="Aptos Narrow"/>
        <family val="2"/>
        <scheme val="minor"/>
      </rPr>
      <t xml:space="preserve"> (spread) of NPVs, showing how variable outcomes are.</t>
    </r>
  </si>
  <si>
    <r>
      <t xml:space="preserve">the </t>
    </r>
    <r>
      <rPr>
        <b/>
        <i/>
        <sz val="11"/>
        <color theme="1"/>
        <rFont val="Aptos Narrow"/>
        <family val="2"/>
        <scheme val="minor"/>
      </rPr>
      <t>worst-case NPV</t>
    </r>
    <r>
      <rPr>
        <i/>
        <sz val="11"/>
        <color theme="1"/>
        <rFont val="Aptos Narrow"/>
        <family val="2"/>
        <scheme val="minor"/>
      </rPr>
      <t xml:space="preserve"> observed in simulations.</t>
    </r>
  </si>
  <si>
    <r>
      <t xml:space="preserve">the </t>
    </r>
    <r>
      <rPr>
        <b/>
        <i/>
        <sz val="11"/>
        <color theme="1"/>
        <rFont val="Aptos Narrow"/>
        <family val="2"/>
        <scheme val="minor"/>
      </rPr>
      <t>25th percentile</t>
    </r>
    <r>
      <rPr>
        <i/>
        <sz val="11"/>
        <color theme="1"/>
        <rFont val="Aptos Narrow"/>
        <family val="2"/>
        <scheme val="minor"/>
      </rPr>
      <t xml:space="preserve"> (one quarter of simulations had NPV ≤ 105,924).</t>
    </r>
  </si>
  <si>
    <r>
      <t xml:space="preserve">the </t>
    </r>
    <r>
      <rPr>
        <b/>
        <i/>
        <sz val="11"/>
        <color theme="1"/>
        <rFont val="Aptos Narrow"/>
        <family val="2"/>
        <scheme val="minor"/>
      </rPr>
      <t>median NPV</t>
    </r>
    <r>
      <rPr>
        <i/>
        <sz val="11"/>
        <color theme="1"/>
        <rFont val="Aptos Narrow"/>
        <family val="2"/>
        <scheme val="minor"/>
      </rPr>
      <t xml:space="preserve"> (half simulations were above, half below).</t>
    </r>
  </si>
  <si>
    <r>
      <t xml:space="preserve">the </t>
    </r>
    <r>
      <rPr>
        <b/>
        <i/>
        <sz val="11"/>
        <color theme="1"/>
        <rFont val="Aptos Narrow"/>
        <family val="2"/>
        <scheme val="minor"/>
      </rPr>
      <t>75th percentile</t>
    </r>
    <r>
      <rPr>
        <i/>
        <sz val="11"/>
        <color theme="1"/>
        <rFont val="Aptos Narrow"/>
        <family val="2"/>
        <scheme val="minor"/>
      </rPr>
      <t xml:space="preserve"> (only 25% of simulations had higher NPV).</t>
    </r>
  </si>
  <si>
    <r>
      <t xml:space="preserve">the </t>
    </r>
    <r>
      <rPr>
        <b/>
        <i/>
        <sz val="11"/>
        <color theme="1"/>
        <rFont val="Aptos Narrow"/>
        <family val="2"/>
        <scheme val="minor"/>
      </rPr>
      <t>best-case NPV</t>
    </r>
    <r>
      <rPr>
        <i/>
        <sz val="11"/>
        <color theme="1"/>
        <rFont val="Aptos Narrow"/>
        <family val="2"/>
        <scheme val="minor"/>
      </rPr>
      <t xml:space="preserve"> observed.</t>
    </r>
  </si>
  <si>
    <t>Above results plotted as Table</t>
  </si>
  <si>
    <t>Date</t>
  </si>
  <si>
    <t>Product</t>
  </si>
  <si>
    <t>Region</t>
  </si>
  <si>
    <t>Units Sold</t>
  </si>
  <si>
    <t>Unit Price</t>
  </si>
  <si>
    <t>Widget C</t>
  </si>
  <si>
    <t>West</t>
  </si>
  <si>
    <t>South</t>
  </si>
  <si>
    <t>Widget D</t>
  </si>
  <si>
    <t>East</t>
  </si>
  <si>
    <t>Widget B</t>
  </si>
  <si>
    <t>North</t>
  </si>
  <si>
    <t>Widget A</t>
  </si>
  <si>
    <t>Month</t>
  </si>
  <si>
    <t>Sales</t>
  </si>
  <si>
    <t>Period</t>
  </si>
  <si>
    <t>Cash flows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</si>
</sst>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);\(#,##0\);&quot;-  &quot;;&quot; &quot;@&quot; &quot;"/>
    <numFmt numFmtId="165" formatCode="dd\ mmm\ yy_);\(###0\);&quot;-  &quot;;&quot; &quot;@&quot; &quot;"/>
    <numFmt numFmtId="166" formatCode="yyyy\-mm\-dd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1"/>
      <name val="Calibri"/>
      <family val="2"/>
    </font>
    <font>
      <i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4" fontId="1" fillId="0" borderId="0"/>
  </cellStyleXfs>
  <cellXfs count="17">
    <xf numFmtId="0" fontId="0" fillId="0" borderId="0" xfId="0"/>
    <xf numFmtId="164" fontId="1" fillId="0" borderId="0" xfId="1"/>
    <xf numFmtId="164" fontId="3" fillId="2" borderId="0" xfId="1" applyFont="1" applyFill="1"/>
    <xf numFmtId="164" fontId="1" fillId="2" borderId="0" xfId="1" applyFill="1"/>
    <xf numFmtId="164" fontId="4" fillId="0" borderId="0" xfId="1" applyFont="1" applyAlignment="1">
      <alignment horizontal="center" vertical="top"/>
    </xf>
    <xf numFmtId="164" fontId="2" fillId="0" borderId="0" xfId="1" applyFont="1"/>
    <xf numFmtId="164" fontId="2" fillId="2" borderId="1" xfId="1" applyFont="1" applyFill="1" applyBorder="1"/>
    <xf numFmtId="164" fontId="5" fillId="0" borderId="0" xfId="1" applyFont="1"/>
    <xf numFmtId="164" fontId="1" fillId="2" borderId="1" xfId="1" applyFill="1" applyBorder="1"/>
    <xf numFmtId="164" fontId="2" fillId="0" borderId="1" xfId="1" applyFont="1" applyBorder="1"/>
    <xf numFmtId="164" fontId="1" fillId="0" borderId="1" xfId="1" applyBorder="1"/>
    <xf numFmtId="165" fontId="1" fillId="0" borderId="1" xfId="1" applyNumberFormat="1" applyBorder="1"/>
    <xf numFmtId="164" fontId="1" fillId="0" borderId="0" xfId="1" applyAlignment="1">
      <alignment wrapText="1"/>
    </xf>
    <xf numFmtId="0" fontId="5" fillId="0" borderId="0" xfId="1" applyNumberFormat="1" applyFont="1" applyAlignment="1">
      <alignment horizontal="left" indent="4"/>
    </xf>
    <xf numFmtId="164" fontId="4" fillId="0" borderId="2" xfId="1" applyFont="1" applyBorder="1" applyAlignment="1">
      <alignment horizontal="center" vertical="top"/>
    </xf>
    <xf numFmtId="166" fontId="1" fillId="0" borderId="0" xfId="1" applyNumberFormat="1"/>
    <xf numFmtId="164" fontId="1" fillId="0" borderId="1" xfId="1" applyFill="1" applyBorder="1"/>
  </cellXfs>
  <cellStyles count="2">
    <cellStyle name="Normal" xfId="0" builtinId="0"/>
    <cellStyle name="Normal 2" xfId="1" xr:uid="{2B434CDF-ABDE-4808-9A6F-87E218E8D4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6" Type="http://schemas.microsoft.com/office/2017/06/relationships/rdSupportingPropertyBagStructure" Target="richData/rdsupportingpropertybagstructure.xml"/><Relationship Id="rId20" Type="http://schemas.microsoft.com/office/2023/09/relationships/Python" Target="pyth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microsoft.com/office/2017/06/relationships/richStyles" Target="richData/richStyles.xml"/><Relationship Id="rId10" Type="http://schemas.openxmlformats.org/officeDocument/2006/relationships/sheetMetadata" Target="metadata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Array" Target="richData/rdarray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285749</xdr:colOff>
      <xdr:row>29</xdr:row>
      <xdr:rowOff>0</xdr:rowOff>
    </xdr:from>
    <xdr:to>
      <xdr:col>6</xdr:col>
      <xdr:colOff>171283</xdr:colOff>
      <xdr:row>41</xdr:row>
      <xdr:rowOff>175259</xdr:rowOff>
    </xdr:to>
    <xdr:pic>
      <xdr:nvPicPr>
        <xdr:cNvPr id="2" name="Picture 1" descr="Image generated by Python">
          <a:extLst>
            <a:ext uri="{FF2B5EF4-FFF2-40B4-BE49-F238E27FC236}">
              <a16:creationId xmlns:a16="http://schemas.microsoft.com/office/drawing/2014/main" id="{1E90C33D-71D3-4D94-8EA8-17CF57069B2C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Analysis through Python'!B30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634" y="5248275"/>
          <a:ext cx="3314534" cy="2343149"/>
        </a:xfrm>
        <a:prstGeom prst="rect">
          <a:avLst/>
        </a:prstGeom>
      </xdr:spPr>
    </xdr:pic>
    <xdr:clientData/>
  </xdr:twoCellAnchor>
  <xdr:twoCellAnchor editAs="oneCell">
    <xdr:from>
      <xdr:col>2</xdr:col>
      <xdr:colOff>207645</xdr:colOff>
      <xdr:row>43</xdr:row>
      <xdr:rowOff>59055</xdr:rowOff>
    </xdr:from>
    <xdr:to>
      <xdr:col>8</xdr:col>
      <xdr:colOff>21309</xdr:colOff>
      <xdr:row>56</xdr:row>
      <xdr:rowOff>131445</xdr:rowOff>
    </xdr:to>
    <xdr:pic>
      <xdr:nvPicPr>
        <xdr:cNvPr id="3" name="Picture 2" descr="Image generated by Python">
          <a:extLst>
            <a:ext uri="{FF2B5EF4-FFF2-40B4-BE49-F238E27FC236}">
              <a16:creationId xmlns:a16="http://schemas.microsoft.com/office/drawing/2014/main" id="{CDA3063C-F148-4643-8B12-55B1D78032B6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Analysis through Python'!B44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92530" y="7837170"/>
          <a:ext cx="4949544" cy="2432685"/>
        </a:xfrm>
        <a:prstGeom prst="rect">
          <a:avLst/>
        </a:prstGeom>
      </xdr:spPr>
    </xdr:pic>
    <xdr:clientData/>
  </xdr:twoCellAnchor>
  <xdr:twoCellAnchor editAs="oneCell">
    <xdr:from>
      <xdr:col>2</xdr:col>
      <xdr:colOff>167640</xdr:colOff>
      <xdr:row>70</xdr:row>
      <xdr:rowOff>5715</xdr:rowOff>
    </xdr:from>
    <xdr:to>
      <xdr:col>7</xdr:col>
      <xdr:colOff>115368</xdr:colOff>
      <xdr:row>84</xdr:row>
      <xdr:rowOff>59064</xdr:rowOff>
    </xdr:to>
    <xdr:pic>
      <xdr:nvPicPr>
        <xdr:cNvPr id="4" name="Picture 3" descr="Image generated by Python">
          <a:extLst>
            <a:ext uri="{FF2B5EF4-FFF2-40B4-BE49-F238E27FC236}">
              <a16:creationId xmlns:a16="http://schemas.microsoft.com/office/drawing/2014/main" id="{E1F4BFEC-8C53-4C0E-84A3-A53199C5E249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Analysis through Python'!B70"/>
            </a:ext>
          </a:extLst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52525" y="12675870"/>
          <a:ext cx="4230168" cy="2581284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1">
  <a r="12" c="6">
    <v t="s"/>
    <v t="s">Date</v>
    <v t="s">Product</v>
    <v t="s">Region</v>
    <v t="s">Units Sold</v>
    <v t="s">Unit Price</v>
    <v>0</v>
    <v t="r">1</v>
    <v t="s">Widget C</v>
    <v t="s">West</v>
    <v>31</v>
    <v>73.849999999999994</v>
    <v>1</v>
    <v t="r">1</v>
    <v t="s">Widget C</v>
    <v t="s">West</v>
    <v>31</v>
    <v>73.849999999999994</v>
    <v>2</v>
    <v t="r">1</v>
    <v t="s">Widget C</v>
    <v t="s">West</v>
    <v>31</v>
    <v>73.849999999999994</v>
    <v>3</v>
    <v t="r">1</v>
    <v t="s">Widget C</v>
    <v t="s">West</v>
    <v>31</v>
    <v>73.849999999999994</v>
    <v>4</v>
    <v t="r">1</v>
    <v t="s">Widget C</v>
    <v t="s">West</v>
    <v>31</v>
    <v>73.849999999999994</v>
    <v t="s">...</v>
    <v t="s">...</v>
    <v t="s">...</v>
    <v t="s">...</v>
    <v t="s">...</v>
    <v t="s">...</v>
    <v>199</v>
    <v t="r">2</v>
    <v t="s">Widget B</v>
    <v t="s">South</v>
    <v>20</v>
    <v>22.96</v>
    <v>200</v>
    <v t="r">3</v>
    <v t="s">Widget B</v>
    <v t="s">East</v>
    <v>23</v>
    <v>30.53</v>
    <v>201</v>
    <v t="r">4</v>
    <v t="s">Widget D</v>
    <v t="s">East</v>
    <v>23</v>
    <v>16.97</v>
    <v>202</v>
    <v t="r">5</v>
    <v t="s">Widget C</v>
    <v t="s">North</v>
    <v>16</v>
    <v>32.39</v>
    <v>203</v>
    <v t="r">6</v>
    <v t="s">Widget B</v>
    <v t="s">East</v>
    <v>17</v>
    <v>103.41</v>
  </a>
</arrayData>
</file>

<file path=xl/richData/rdrichvalue.xml><?xml version="1.0" encoding="utf-8"?>
<rvData xmlns="http://schemas.microsoft.com/office/spreadsheetml/2017/richdata" count="22">
  <rv s="0">
    <fb>2</fb>
    <v>&lt;class 'int'&gt;</v>
    <v>int</v>
    <v>2</v>
    <v>2</v>
    <v>0</v>
  </rv>
  <rv s="1">
    <fb>45732</fb>
    <v>3</v>
  </rv>
  <rv s="1">
    <fb>45927</fb>
    <v>3</v>
  </rv>
  <rv s="1">
    <fb>45928</fb>
    <v>3</v>
  </rv>
  <rv s="1">
    <fb>45929</fb>
    <v>3</v>
  </rv>
  <rv s="1">
    <fb>45930</fb>
    <v>3</v>
  </rv>
  <rv s="1">
    <fb>45931</fb>
    <v>3</v>
  </rv>
  <rv s="2">
    <v>0</v>
  </rv>
  <rv s="3">
    <v>DataFrame</v>
    <v>2</v>
    <v>7</v>
  </rv>
  <rv s="4">
    <v>&lt;class 'pandas.core.frame.DataFrame'&gt;</v>
    <v>DataFrame</v>
    <v xml:space="preserve">          Date   Product Region  Units Sold  Unit Price
0   2025-03-16  Widget C   West          31       73.85
1   2025-03-16  Widget C   West          31       73.85
2   2025-03-16  Widget C   West          31       73.85
3   2025-03-16  Widget C   W...</v>
    <v>8</v>
    <v>0</v>
  </rv>
  <rv s="1">
    <fb>45733</fb>
    <v>3</v>
  </rv>
  <rv s="1">
    <fb>45734</fb>
    <v>3</v>
  </rv>
  <rv s="1">
    <fb>45735</fb>
    <v>3</v>
  </rv>
  <rv s="1">
    <fb>45736</fb>
    <v>3</v>
  </rv>
  <rv s="1">
    <fb>45737</fb>
    <v>3</v>
  </rv>
  <rv s="1">
    <fb>45738</fb>
    <v>3</v>
  </rv>
  <rv s="1">
    <fb>45739</fb>
    <v>3</v>
  </rv>
  <rv s="1">
    <fb>45740</fb>
    <v>3</v>
  </rv>
  <rv s="1">
    <fb>45741</fb>
    <v>3</v>
  </rv>
  <rv s="5">
    <v>0</v>
    <v>9</v>
    <v>Image generated by Python</v>
  </rv>
  <rv s="5">
    <v>1</v>
    <v>9</v>
    <v>Image generated by Python</v>
  </rv>
  <rv s="5">
    <v>2</v>
    <v>9</v>
    <v>Image generated by Python</v>
  </rv>
</rvData>
</file>

<file path=xl/richData/rdrichvaluestructure.xml><?xml version="1.0" encoding="utf-8"?>
<rvStructures xmlns="http://schemas.microsoft.com/office/spreadsheetml/2017/richdata" count="6">
  <s t="_python">
    <k n="Python_type" t="s"/>
    <k n="Python_typeName" t="s"/>
    <k n="Python_str" t="s"/>
    <k n="basicValue" t="i"/>
    <k n="_Provider" t="spb"/>
  </s>
  <s t="_formattednumber">
    <k n="_Format" t="spb"/>
  </s>
  <s t="_array">
    <k n="array" t="a"/>
  </s>
  <s t="_entity">
    <k n="_DisplayString" t="s"/>
    <k n="_ViewInfo" t="spb"/>
    <k n="arrayPreview" t="r"/>
  </s>
  <s t="_python">
    <k n="Python_type" t="s"/>
    <k n="Python_typeName" t="s"/>
    <k n="Python_str" t="s"/>
    <k n="preview" t="r"/>
    <k n="_Provider" t="spb"/>
  </s>
  <s t="_localImage">
    <k n="_rvRel:LocalImageIdentifier" t="i"/>
    <k n="CalcOrigin" t="i"/>
    <k n="Text" t="s"/>
  </s>
</rvStructures>
</file>

<file path=xl/richData/rdsupportingpropertybag.xml><?xml version="1.0" encoding="utf-8"?>
<supportingPropertyBags xmlns="http://schemas.microsoft.com/office/spreadsheetml/2017/richdata2">
  <spbData count="4">
    <spb s="0">
      <v>https://www.anaconda.com/excel</v>
      <v>https://res.cdn.office.net/officepysvc/prod-service/anacondalogo.png</v>
      <v>Python provided by Anaconda</v>
    </spb>
    <spb s="1">
      <v>204</v>
      <v>5</v>
      <v>DataFrame</v>
      <v>arrayPreview</v>
      <v>1</v>
    </spb>
    <spb s="2">
      <v>1</v>
    </spb>
    <spb s="3">
      <v>1</v>
    </spb>
  </spbData>
</supportingPropertyBags>
</file>

<file path=xl/richData/rdsupportingpropertybagstructure.xml><?xml version="1.0" encoding="utf-8"?>
<spbStructures xmlns="http://schemas.microsoft.com/office/spreadsheetml/2017/richdata2" count="4">
  <s>
    <k n="link" t="s"/>
    <k n="logo" t="s"/>
    <k n="name" t="s"/>
  </s>
  <s>
    <k n="drw" t="i"/>
    <k n="dcol" t="i"/>
    <k n="name" t="s"/>
    <k n="array" t="s"/>
    <k n="headers" t="b"/>
  </s>
  <s>
    <k n="ArrayCardInfo" t="spb"/>
  </s>
  <s>
    <k n="_Self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1">
    <x:dxf>
      <x:numFmt numFmtId="19" formatCode="dd/mm/yyyy"/>
    </x:dxf>
  </dxfs>
  <richStyles>
    <rSty dxfid="0"/>
  </richStyles>
</richStyleSheet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ABE52-E02C-4EF9-A03B-7C427C76497D}">
  <sheetPr>
    <tabColor rgb="FF0070C0"/>
  </sheetPr>
  <dimension ref="A1:H70"/>
  <sheetViews>
    <sheetView showGridLines="0" tabSelected="1" zoomScale="120" zoomScaleNormal="120" workbookViewId="0">
      <pane ySplit="1" topLeftCell="A2" activePane="bottomLeft" state="frozen"/>
      <selection pane="bottomLeft" activeCell="I1" sqref="I1"/>
    </sheetView>
  </sheetViews>
  <sheetFormatPr defaultRowHeight="14.4" x14ac:dyDescent="0.3"/>
  <cols>
    <col min="1" max="1" width="1.77734375" style="1" customWidth="1"/>
    <col min="2" max="8" width="12.44140625" style="1" bestFit="1" customWidth="1"/>
    <col min="9" max="9" width="10.33203125" style="1" bestFit="1" customWidth="1"/>
    <col min="10" max="16384" width="8.88671875" style="1"/>
  </cols>
  <sheetData>
    <row r="1" spans="1:8" x14ac:dyDescent="0.3">
      <c r="C1" s="2" t="s">
        <v>0</v>
      </c>
      <c r="D1" s="3"/>
      <c r="E1" s="3"/>
    </row>
    <row r="2" spans="1:8" x14ac:dyDescent="0.3">
      <c r="A2" s="4"/>
      <c r="B2" s="4"/>
      <c r="C2" s="4"/>
    </row>
    <row r="3" spans="1:8" x14ac:dyDescent="0.3">
      <c r="A3" s="5" t="s">
        <v>1</v>
      </c>
    </row>
    <row r="4" spans="1:8" x14ac:dyDescent="0.3">
      <c r="B4" s="6" cm="1" vm="1">
        <f t="array" ref="B4">_xlfn._xlws.PY(0,1)</f>
        <v>2</v>
      </c>
    </row>
    <row r="6" spans="1:8" x14ac:dyDescent="0.3">
      <c r="A6" s="5" t="s">
        <v>2</v>
      </c>
    </row>
    <row r="7" spans="1:8" x14ac:dyDescent="0.3">
      <c r="B7" s="6" t="e" cm="1" vm="2">
        <f t="array" ref="B7">_xlfn._xlws.PY(1,1,SalesData!A1:E205)</f>
        <v>#VALUE!</v>
      </c>
    </row>
    <row r="9" spans="1:8" x14ac:dyDescent="0.3">
      <c r="A9" s="5" t="s">
        <v>3</v>
      </c>
      <c r="B9" s="5"/>
      <c r="E9" s="7" t="s">
        <v>4</v>
      </c>
    </row>
    <row r="10" spans="1:8" x14ac:dyDescent="0.3">
      <c r="B10" s="8" t="str" cm="1">
        <f t="array" ref="B10:H20">_xlfn._xlws.PY(2,0,SalesData!A1:E205)</f>
        <v/>
      </c>
      <c r="C10" s="9" t="str">
        <v>Date</v>
      </c>
      <c r="D10" s="9" t="str">
        <v>Product</v>
      </c>
      <c r="E10" s="9" t="str">
        <v>Region</v>
      </c>
      <c r="F10" s="9" t="str">
        <v>Units Sold</v>
      </c>
      <c r="G10" s="9" t="str">
        <v>Unit Price</v>
      </c>
      <c r="H10" s="9" t="str">
        <v>Revenue</v>
      </c>
    </row>
    <row r="11" spans="1:8" x14ac:dyDescent="0.3">
      <c r="B11" s="10">
        <v>0</v>
      </c>
      <c r="C11" s="11" vm="3">
        <v>45732</v>
      </c>
      <c r="D11" s="10" t="str">
        <v>Widget C</v>
      </c>
      <c r="E11" s="10" t="str">
        <v>West</v>
      </c>
      <c r="F11" s="10">
        <v>31</v>
      </c>
      <c r="G11" s="10">
        <v>73.849999999999994</v>
      </c>
      <c r="H11" s="10">
        <v>2289.35</v>
      </c>
    </row>
    <row r="12" spans="1:8" x14ac:dyDescent="0.3">
      <c r="B12" s="10">
        <v>5</v>
      </c>
      <c r="C12" s="11" vm="4">
        <v>45733</v>
      </c>
      <c r="D12" s="10" t="str">
        <v>Widget C</v>
      </c>
      <c r="E12" s="10" t="str">
        <v>South</v>
      </c>
      <c r="F12" s="10">
        <v>16</v>
      </c>
      <c r="G12" s="10">
        <v>104.61</v>
      </c>
      <c r="H12" s="10">
        <v>1673.76</v>
      </c>
    </row>
    <row r="13" spans="1:8" x14ac:dyDescent="0.3">
      <c r="B13" s="10">
        <v>6</v>
      </c>
      <c r="C13" s="11" vm="5">
        <v>45734</v>
      </c>
      <c r="D13" s="10" t="str">
        <v>Widget D</v>
      </c>
      <c r="E13" s="10" t="str">
        <v>West</v>
      </c>
      <c r="F13" s="10">
        <v>24</v>
      </c>
      <c r="G13" s="10">
        <v>116.54</v>
      </c>
      <c r="H13" s="10">
        <v>2796.96</v>
      </c>
    </row>
    <row r="14" spans="1:8" x14ac:dyDescent="0.3">
      <c r="B14" s="10">
        <v>7</v>
      </c>
      <c r="C14" s="11" vm="6">
        <v>45735</v>
      </c>
      <c r="D14" s="10" t="str">
        <v>Widget D</v>
      </c>
      <c r="E14" s="10" t="str">
        <v>South</v>
      </c>
      <c r="F14" s="10">
        <v>17</v>
      </c>
      <c r="G14" s="10">
        <v>26.09</v>
      </c>
      <c r="H14" s="10">
        <v>443.53</v>
      </c>
    </row>
    <row r="15" spans="1:8" x14ac:dyDescent="0.3">
      <c r="B15" s="10">
        <v>8</v>
      </c>
      <c r="C15" s="11" vm="7">
        <v>45736</v>
      </c>
      <c r="D15" s="10" t="str">
        <v>Widget D</v>
      </c>
      <c r="E15" s="10" t="str">
        <v>South</v>
      </c>
      <c r="F15" s="10">
        <v>21</v>
      </c>
      <c r="G15" s="10">
        <v>38.49</v>
      </c>
      <c r="H15" s="10">
        <v>808.29000000000008</v>
      </c>
    </row>
    <row r="16" spans="1:8" x14ac:dyDescent="0.3">
      <c r="B16" s="10">
        <v>9</v>
      </c>
      <c r="C16" s="11" vm="8">
        <v>45737</v>
      </c>
      <c r="D16" s="10" t="str">
        <v>Widget C</v>
      </c>
      <c r="E16" s="10" t="str">
        <v>East</v>
      </c>
      <c r="F16" s="10">
        <v>15</v>
      </c>
      <c r="G16" s="10">
        <v>47.13</v>
      </c>
      <c r="H16" s="10">
        <v>706.95</v>
      </c>
    </row>
    <row r="17" spans="1:8" x14ac:dyDescent="0.3">
      <c r="B17" s="10">
        <v>10</v>
      </c>
      <c r="C17" s="11" vm="9">
        <v>45738</v>
      </c>
      <c r="D17" s="10" t="str">
        <v>Widget B</v>
      </c>
      <c r="E17" s="10" t="str">
        <v>South</v>
      </c>
      <c r="F17" s="10">
        <v>25</v>
      </c>
      <c r="G17" s="10">
        <v>64.14</v>
      </c>
      <c r="H17" s="10">
        <v>1603.5</v>
      </c>
    </row>
    <row r="18" spans="1:8" x14ac:dyDescent="0.3">
      <c r="B18" s="10">
        <v>11</v>
      </c>
      <c r="C18" s="11" vm="10">
        <v>45739</v>
      </c>
      <c r="D18" s="10" t="str">
        <v>Widget D</v>
      </c>
      <c r="E18" s="10" t="str">
        <v>North</v>
      </c>
      <c r="F18" s="10">
        <v>16</v>
      </c>
      <c r="G18" s="10">
        <v>114.12</v>
      </c>
      <c r="H18" s="10">
        <v>1825.92</v>
      </c>
    </row>
    <row r="19" spans="1:8" x14ac:dyDescent="0.3">
      <c r="B19" s="10">
        <v>12</v>
      </c>
      <c r="C19" s="11" vm="11">
        <v>45740</v>
      </c>
      <c r="D19" s="10" t="str">
        <v>Widget D</v>
      </c>
      <c r="E19" s="10" t="str">
        <v>South</v>
      </c>
      <c r="F19" s="10">
        <v>25</v>
      </c>
      <c r="G19" s="10">
        <v>16.23</v>
      </c>
      <c r="H19" s="10">
        <v>405.75</v>
      </c>
    </row>
    <row r="20" spans="1:8" x14ac:dyDescent="0.3">
      <c r="B20" s="10">
        <v>13</v>
      </c>
      <c r="C20" s="11" vm="12">
        <v>45741</v>
      </c>
      <c r="D20" s="10" t="str">
        <v>Widget D</v>
      </c>
      <c r="E20" s="10" t="str">
        <v>West</v>
      </c>
      <c r="F20" s="10">
        <v>20</v>
      </c>
      <c r="G20" s="10">
        <v>61.95</v>
      </c>
      <c r="H20" s="10">
        <v>1239</v>
      </c>
    </row>
    <row r="22" spans="1:8" x14ac:dyDescent="0.3">
      <c r="A22" s="5" t="s">
        <v>5</v>
      </c>
    </row>
    <row r="23" spans="1:8" x14ac:dyDescent="0.3">
      <c r="B23" s="8" t="str" cm="1">
        <f t="array" ref="B23:D27">_xlfn._xlws.PY(3,0)</f>
        <v/>
      </c>
      <c r="C23" s="9" t="str">
        <v>Region</v>
      </c>
      <c r="D23" s="9" t="str">
        <v>Revenue</v>
      </c>
    </row>
    <row r="24" spans="1:8" x14ac:dyDescent="0.3">
      <c r="B24" s="10">
        <v>3</v>
      </c>
      <c r="C24" s="10" t="str">
        <v>West</v>
      </c>
      <c r="D24" s="10">
        <v>79339.06</v>
      </c>
    </row>
    <row r="25" spans="1:8" x14ac:dyDescent="0.3">
      <c r="B25" s="10">
        <v>2</v>
      </c>
      <c r="C25" s="10" t="str">
        <v>South</v>
      </c>
      <c r="D25" s="10">
        <v>79293.899999999994</v>
      </c>
    </row>
    <row r="26" spans="1:8" x14ac:dyDescent="0.3">
      <c r="B26" s="10">
        <v>0</v>
      </c>
      <c r="C26" s="10" t="str">
        <v>East</v>
      </c>
      <c r="D26" s="10">
        <v>62274.73</v>
      </c>
    </row>
    <row r="27" spans="1:8" x14ac:dyDescent="0.3">
      <c r="B27" s="10">
        <v>1</v>
      </c>
      <c r="C27" s="10" t="str">
        <v>North</v>
      </c>
      <c r="D27" s="10">
        <v>51383.59</v>
      </c>
    </row>
    <row r="29" spans="1:8" x14ac:dyDescent="0.3">
      <c r="A29" s="5" t="s">
        <v>6</v>
      </c>
    </row>
    <row r="30" spans="1:8" x14ac:dyDescent="0.3">
      <c r="B30" s="8" t="e" cm="1" vm="13">
        <f t="array" ref="B30">_xlfn._xlws.PY(4,0)</f>
        <v>#VALUE!</v>
      </c>
    </row>
    <row r="43" spans="1:2" x14ac:dyDescent="0.3">
      <c r="A43" s="5" t="s">
        <v>7</v>
      </c>
    </row>
    <row r="44" spans="1:2" x14ac:dyDescent="0.3">
      <c r="B44" s="8" t="e" cm="1" vm="14">
        <f t="array" ref="B44">_xlfn._xlws.PY(5,0,ForecastData!A1:B61)</f>
        <v>#VALUE!</v>
      </c>
    </row>
    <row r="45" spans="1:2" x14ac:dyDescent="0.3">
      <c r="B45" s="12"/>
    </row>
    <row r="59" spans="1:4" x14ac:dyDescent="0.3">
      <c r="A59" s="5" t="s">
        <v>8</v>
      </c>
    </row>
    <row r="60" spans="1:4" x14ac:dyDescent="0.3">
      <c r="B60" s="16" t="str" cm="1">
        <f t="array" ref="B60:C67">_xlfn._xlws.PY(6,0,'Monte Carlo'!B1:B11)</f>
        <v>count</v>
      </c>
      <c r="C60" s="10">
        <v>2000</v>
      </c>
      <c r="D60" s="13" t="s">
        <v>9</v>
      </c>
    </row>
    <row r="61" spans="1:4" x14ac:dyDescent="0.3">
      <c r="B61" s="10" t="str">
        <v>mean</v>
      </c>
      <c r="C61" s="10">
        <v>111599.571233594</v>
      </c>
      <c r="D61" s="13" t="s">
        <v>10</v>
      </c>
    </row>
    <row r="62" spans="1:4" x14ac:dyDescent="0.3">
      <c r="B62" s="10" t="str">
        <v>std</v>
      </c>
      <c r="C62" s="10">
        <v>8834.1897060696356</v>
      </c>
      <c r="D62" s="13" t="s">
        <v>11</v>
      </c>
    </row>
    <row r="63" spans="1:4" x14ac:dyDescent="0.3">
      <c r="B63" s="10" t="str">
        <v>min</v>
      </c>
      <c r="C63" s="10">
        <v>80645.472802694698</v>
      </c>
      <c r="D63" s="13" t="s">
        <v>12</v>
      </c>
    </row>
    <row r="64" spans="1:4" x14ac:dyDescent="0.3">
      <c r="B64" s="10" t="str">
        <v>25%</v>
      </c>
      <c r="C64" s="10">
        <v>105613.38088290111</v>
      </c>
      <c r="D64" s="13" t="s">
        <v>13</v>
      </c>
    </row>
    <row r="65" spans="2:4" x14ac:dyDescent="0.3">
      <c r="B65" s="10" t="str">
        <v>50%</v>
      </c>
      <c r="C65" s="10">
        <v>111531.67889583114</v>
      </c>
      <c r="D65" s="13" t="s">
        <v>14</v>
      </c>
    </row>
    <row r="66" spans="2:4" x14ac:dyDescent="0.3">
      <c r="B66" s="10" t="str">
        <v>75%</v>
      </c>
      <c r="C66" s="10">
        <v>117538.94102560027</v>
      </c>
      <c r="D66" s="13" t="s">
        <v>15</v>
      </c>
    </row>
    <row r="67" spans="2:4" x14ac:dyDescent="0.3">
      <c r="B67" s="10" t="str">
        <v>max</v>
      </c>
      <c r="C67" s="10">
        <v>138662.29103107835</v>
      </c>
      <c r="D67" s="13" t="s">
        <v>16</v>
      </c>
    </row>
    <row r="69" spans="2:4" x14ac:dyDescent="0.3">
      <c r="B69" s="7" t="s">
        <v>17</v>
      </c>
    </row>
    <row r="70" spans="2:4" x14ac:dyDescent="0.3">
      <c r="B70" s="8" t="e" cm="1" vm="15">
        <f t="array" ref="B70">_xlfn._xlws.PY(7,0)</f>
        <v>#VALUE!</v>
      </c>
    </row>
  </sheetData>
  <pageMargins left="0.75" right="0.75" top="1" bottom="1" header="0.5" footer="0.5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B2144-9181-40EB-A51E-D99AD5C2AE56}">
  <sheetPr>
    <tabColor theme="1" tint="4.9989318521683403E-2"/>
  </sheetPr>
  <dimension ref="A1"/>
  <sheetViews>
    <sheetView workbookViewId="0"/>
  </sheetViews>
  <sheetFormatPr defaultRowHeight="14.4" x14ac:dyDescent="0.3"/>
  <cols>
    <col min="1" max="16384" width="8.88671875" style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C480B-ED25-46E6-89B8-30595E0D62AD}">
  <dimension ref="A1:E205"/>
  <sheetViews>
    <sheetView workbookViewId="0">
      <pane ySplit="1" topLeftCell="A175" activePane="bottomLeft" state="frozen"/>
      <selection pane="bottomLeft"/>
    </sheetView>
  </sheetViews>
  <sheetFormatPr defaultRowHeight="14.4" x14ac:dyDescent="0.3"/>
  <cols>
    <col min="1" max="1" width="10.33203125" style="1" bestFit="1" customWidth="1"/>
    <col min="2" max="2" width="8.88671875" style="1" bestFit="1" customWidth="1"/>
    <col min="3" max="3" width="6.88671875" style="1" bestFit="1" customWidth="1"/>
    <col min="4" max="4" width="9.6640625" style="1" bestFit="1" customWidth="1"/>
    <col min="5" max="5" width="9.44140625" style="1" bestFit="1" customWidth="1"/>
    <col min="6" max="16384" width="8.88671875" style="1"/>
  </cols>
  <sheetData>
    <row r="1" spans="1:5" x14ac:dyDescent="0.3">
      <c r="A1" s="14" t="s">
        <v>18</v>
      </c>
      <c r="B1" s="14" t="s">
        <v>19</v>
      </c>
      <c r="C1" s="14" t="s">
        <v>20</v>
      </c>
      <c r="D1" s="14" t="s">
        <v>21</v>
      </c>
      <c r="E1" s="14" t="s">
        <v>22</v>
      </c>
    </row>
    <row r="2" spans="1:5" x14ac:dyDescent="0.3">
      <c r="A2" s="15">
        <v>45732</v>
      </c>
      <c r="B2" s="1" t="s">
        <v>23</v>
      </c>
      <c r="C2" s="1" t="s">
        <v>24</v>
      </c>
      <c r="D2" s="1">
        <v>31</v>
      </c>
      <c r="E2" s="1">
        <v>73.849999999999994</v>
      </c>
    </row>
    <row r="3" spans="1:5" x14ac:dyDescent="0.3">
      <c r="A3" s="15">
        <v>45732</v>
      </c>
      <c r="B3" s="1" t="s">
        <v>23</v>
      </c>
      <c r="C3" s="1" t="s">
        <v>24</v>
      </c>
      <c r="D3" s="1">
        <v>31</v>
      </c>
      <c r="E3" s="1">
        <v>73.849999999999994</v>
      </c>
    </row>
    <row r="4" spans="1:5" x14ac:dyDescent="0.3">
      <c r="A4" s="15">
        <v>45732</v>
      </c>
      <c r="B4" s="1" t="s">
        <v>23</v>
      </c>
      <c r="C4" s="1" t="s">
        <v>24</v>
      </c>
      <c r="D4" s="1">
        <v>31</v>
      </c>
      <c r="E4" s="1">
        <v>73.849999999999994</v>
      </c>
    </row>
    <row r="5" spans="1:5" x14ac:dyDescent="0.3">
      <c r="A5" s="15">
        <v>45732</v>
      </c>
      <c r="B5" s="1" t="s">
        <v>23</v>
      </c>
      <c r="C5" s="1" t="s">
        <v>24</v>
      </c>
      <c r="D5" s="1">
        <v>31</v>
      </c>
      <c r="E5" s="1">
        <v>73.849999999999994</v>
      </c>
    </row>
    <row r="6" spans="1:5" x14ac:dyDescent="0.3">
      <c r="A6" s="15">
        <v>45732</v>
      </c>
      <c r="B6" s="1" t="s">
        <v>23</v>
      </c>
      <c r="C6" s="1" t="s">
        <v>24</v>
      </c>
      <c r="D6" s="1">
        <v>31</v>
      </c>
      <c r="E6" s="1">
        <v>73.849999999999994</v>
      </c>
    </row>
    <row r="7" spans="1:5" x14ac:dyDescent="0.3">
      <c r="A7" s="15">
        <v>45733</v>
      </c>
      <c r="B7" s="1" t="s">
        <v>23</v>
      </c>
      <c r="C7" s="1" t="s">
        <v>25</v>
      </c>
      <c r="D7" s="1">
        <v>16</v>
      </c>
      <c r="E7" s="1">
        <v>104.61</v>
      </c>
    </row>
    <row r="8" spans="1:5" x14ac:dyDescent="0.3">
      <c r="A8" s="15">
        <v>45734</v>
      </c>
      <c r="B8" s="1" t="s">
        <v>26</v>
      </c>
      <c r="C8" s="1" t="s">
        <v>24</v>
      </c>
      <c r="D8" s="1">
        <v>24</v>
      </c>
      <c r="E8" s="1">
        <v>116.54</v>
      </c>
    </row>
    <row r="9" spans="1:5" x14ac:dyDescent="0.3">
      <c r="A9" s="15">
        <v>45735</v>
      </c>
      <c r="B9" s="1" t="s">
        <v>26</v>
      </c>
      <c r="C9" s="1" t="s">
        <v>25</v>
      </c>
      <c r="D9" s="1">
        <v>17</v>
      </c>
      <c r="E9" s="1">
        <v>26.09</v>
      </c>
    </row>
    <row r="10" spans="1:5" x14ac:dyDescent="0.3">
      <c r="A10" s="15">
        <v>45736</v>
      </c>
      <c r="B10" s="1" t="s">
        <v>26</v>
      </c>
      <c r="C10" s="1" t="s">
        <v>25</v>
      </c>
      <c r="D10" s="1">
        <v>21</v>
      </c>
      <c r="E10" s="1">
        <v>38.49</v>
      </c>
    </row>
    <row r="11" spans="1:5" x14ac:dyDescent="0.3">
      <c r="A11" s="15">
        <v>45737</v>
      </c>
      <c r="B11" s="1" t="s">
        <v>23</v>
      </c>
      <c r="C11" s="1" t="s">
        <v>27</v>
      </c>
      <c r="D11" s="1">
        <v>15</v>
      </c>
      <c r="E11" s="1">
        <v>47.13</v>
      </c>
    </row>
    <row r="12" spans="1:5" x14ac:dyDescent="0.3">
      <c r="A12" s="15">
        <v>45738</v>
      </c>
      <c r="B12" s="1" t="s">
        <v>28</v>
      </c>
      <c r="C12" s="1" t="s">
        <v>25</v>
      </c>
      <c r="D12" s="1">
        <v>25</v>
      </c>
      <c r="E12" s="1">
        <v>64.14</v>
      </c>
    </row>
    <row r="13" spans="1:5" x14ac:dyDescent="0.3">
      <c r="A13" s="15">
        <v>45739</v>
      </c>
      <c r="B13" s="1" t="s">
        <v>26</v>
      </c>
      <c r="C13" s="1" t="s">
        <v>29</v>
      </c>
      <c r="D13" s="1">
        <v>16</v>
      </c>
      <c r="E13" s="1">
        <v>114.12</v>
      </c>
    </row>
    <row r="14" spans="1:5" x14ac:dyDescent="0.3">
      <c r="A14" s="15">
        <v>45740</v>
      </c>
      <c r="B14" s="1" t="s">
        <v>26</v>
      </c>
      <c r="C14" s="1" t="s">
        <v>25</v>
      </c>
      <c r="D14" s="1">
        <v>25</v>
      </c>
      <c r="E14" s="1">
        <v>16.23</v>
      </c>
    </row>
    <row r="15" spans="1:5" x14ac:dyDescent="0.3">
      <c r="A15" s="15">
        <v>45741</v>
      </c>
      <c r="B15" s="1" t="s">
        <v>26</v>
      </c>
      <c r="C15" s="1" t="s">
        <v>24</v>
      </c>
      <c r="D15" s="1">
        <v>20</v>
      </c>
      <c r="E15" s="1">
        <v>61.95</v>
      </c>
    </row>
    <row r="16" spans="1:5" x14ac:dyDescent="0.3">
      <c r="A16" s="15">
        <v>45742</v>
      </c>
      <c r="B16" s="1" t="s">
        <v>23</v>
      </c>
      <c r="C16" s="1" t="s">
        <v>27</v>
      </c>
      <c r="D16" s="1">
        <v>28</v>
      </c>
      <c r="E16" s="1">
        <v>81.19</v>
      </c>
    </row>
    <row r="17" spans="1:5" x14ac:dyDescent="0.3">
      <c r="A17" s="15">
        <v>45743</v>
      </c>
      <c r="B17" s="1" t="s">
        <v>28</v>
      </c>
      <c r="C17" s="1" t="s">
        <v>25</v>
      </c>
      <c r="D17" s="1">
        <v>21</v>
      </c>
      <c r="E17" s="1">
        <v>26.26</v>
      </c>
    </row>
    <row r="18" spans="1:5" x14ac:dyDescent="0.3">
      <c r="A18" s="15">
        <v>45744</v>
      </c>
      <c r="B18" s="1" t="s">
        <v>23</v>
      </c>
      <c r="C18" s="1" t="s">
        <v>25</v>
      </c>
      <c r="D18" s="1">
        <v>28</v>
      </c>
      <c r="E18" s="1">
        <v>111.02</v>
      </c>
    </row>
    <row r="19" spans="1:5" x14ac:dyDescent="0.3">
      <c r="A19" s="15">
        <v>45745</v>
      </c>
      <c r="B19" s="1" t="s">
        <v>26</v>
      </c>
      <c r="C19" s="1" t="s">
        <v>25</v>
      </c>
      <c r="D19" s="1">
        <v>16</v>
      </c>
      <c r="E19" s="1">
        <v>42.41</v>
      </c>
    </row>
    <row r="20" spans="1:5" x14ac:dyDescent="0.3">
      <c r="A20" s="15">
        <v>45746</v>
      </c>
      <c r="B20" s="1" t="s">
        <v>26</v>
      </c>
      <c r="C20" s="1" t="s">
        <v>29</v>
      </c>
      <c r="D20" s="1">
        <v>18</v>
      </c>
      <c r="E20" s="1">
        <v>46.03</v>
      </c>
    </row>
    <row r="21" spans="1:5" x14ac:dyDescent="0.3">
      <c r="A21" s="15">
        <v>45747</v>
      </c>
      <c r="B21" s="1" t="s">
        <v>26</v>
      </c>
      <c r="C21" s="1" t="s">
        <v>24</v>
      </c>
      <c r="D21" s="1">
        <v>21</v>
      </c>
      <c r="E21" s="1">
        <v>97.25</v>
      </c>
    </row>
    <row r="22" spans="1:5" x14ac:dyDescent="0.3">
      <c r="A22" s="15">
        <v>45748</v>
      </c>
      <c r="B22" s="1" t="s">
        <v>30</v>
      </c>
      <c r="C22" s="1" t="s">
        <v>29</v>
      </c>
      <c r="D22" s="1">
        <v>16</v>
      </c>
      <c r="E22" s="1">
        <v>98.78</v>
      </c>
    </row>
    <row r="23" spans="1:5" x14ac:dyDescent="0.3">
      <c r="A23" s="15">
        <v>45749</v>
      </c>
      <c r="B23" s="1" t="s">
        <v>30</v>
      </c>
      <c r="C23" s="1" t="s">
        <v>24</v>
      </c>
      <c r="D23" s="1">
        <v>24</v>
      </c>
      <c r="E23" s="1">
        <v>13.52</v>
      </c>
    </row>
    <row r="24" spans="1:5" x14ac:dyDescent="0.3">
      <c r="A24" s="15">
        <v>45750</v>
      </c>
      <c r="B24" s="1" t="s">
        <v>23</v>
      </c>
      <c r="C24" s="1" t="s">
        <v>25</v>
      </c>
      <c r="D24" s="1">
        <v>15</v>
      </c>
      <c r="E24" s="1">
        <v>76.680000000000007</v>
      </c>
    </row>
    <row r="25" spans="1:5" x14ac:dyDescent="0.3">
      <c r="A25" s="15">
        <v>45751</v>
      </c>
      <c r="B25" s="1" t="s">
        <v>28</v>
      </c>
      <c r="C25" s="1" t="s">
        <v>29</v>
      </c>
      <c r="D25" s="1">
        <v>12</v>
      </c>
      <c r="E25" s="1">
        <v>42.4</v>
      </c>
    </row>
    <row r="26" spans="1:5" x14ac:dyDescent="0.3">
      <c r="A26" s="15">
        <v>45752</v>
      </c>
      <c r="B26" s="1" t="s">
        <v>23</v>
      </c>
      <c r="C26" s="1" t="s">
        <v>24</v>
      </c>
      <c r="D26" s="1">
        <v>21</v>
      </c>
      <c r="E26" s="1">
        <v>87.02</v>
      </c>
    </row>
    <row r="27" spans="1:5" x14ac:dyDescent="0.3">
      <c r="A27" s="15">
        <v>45753</v>
      </c>
      <c r="B27" s="1" t="s">
        <v>30</v>
      </c>
      <c r="C27" s="1" t="s">
        <v>29</v>
      </c>
      <c r="D27" s="1">
        <v>22</v>
      </c>
      <c r="E27" s="1">
        <v>61.79</v>
      </c>
    </row>
    <row r="28" spans="1:5" x14ac:dyDescent="0.3">
      <c r="A28" s="15">
        <v>45754</v>
      </c>
      <c r="B28" s="1" t="s">
        <v>30</v>
      </c>
      <c r="C28" s="1" t="s">
        <v>27</v>
      </c>
      <c r="D28" s="1">
        <v>20</v>
      </c>
      <c r="E28" s="1">
        <v>17.41</v>
      </c>
    </row>
    <row r="29" spans="1:5" x14ac:dyDescent="0.3">
      <c r="A29" s="15">
        <v>45755</v>
      </c>
      <c r="B29" s="1" t="s">
        <v>23</v>
      </c>
      <c r="C29" s="1" t="s">
        <v>24</v>
      </c>
      <c r="D29" s="1">
        <v>23</v>
      </c>
      <c r="E29" s="1">
        <v>63.49</v>
      </c>
    </row>
    <row r="30" spans="1:5" x14ac:dyDescent="0.3">
      <c r="A30" s="15">
        <v>45756</v>
      </c>
      <c r="B30" s="1" t="s">
        <v>28</v>
      </c>
      <c r="C30" s="1" t="s">
        <v>29</v>
      </c>
      <c r="D30" s="1">
        <v>17</v>
      </c>
      <c r="E30" s="1">
        <v>91.89</v>
      </c>
    </row>
    <row r="31" spans="1:5" x14ac:dyDescent="0.3">
      <c r="A31" s="15">
        <v>45757</v>
      </c>
      <c r="B31" s="1" t="s">
        <v>26</v>
      </c>
      <c r="C31" s="1" t="s">
        <v>29</v>
      </c>
      <c r="D31" s="1">
        <v>13</v>
      </c>
      <c r="E31" s="1">
        <v>23.54</v>
      </c>
    </row>
    <row r="32" spans="1:5" x14ac:dyDescent="0.3">
      <c r="A32" s="15">
        <v>45758</v>
      </c>
      <c r="B32" s="1" t="s">
        <v>28</v>
      </c>
      <c r="C32" s="1" t="s">
        <v>25</v>
      </c>
      <c r="D32" s="1">
        <v>25</v>
      </c>
      <c r="E32" s="1">
        <v>105.22</v>
      </c>
    </row>
    <row r="33" spans="1:5" x14ac:dyDescent="0.3">
      <c r="A33" s="15">
        <v>45759</v>
      </c>
      <c r="B33" s="1" t="s">
        <v>26</v>
      </c>
      <c r="C33" s="1" t="s">
        <v>24</v>
      </c>
      <c r="D33" s="1">
        <v>21</v>
      </c>
      <c r="E33" s="1">
        <v>108.05</v>
      </c>
    </row>
    <row r="34" spans="1:5" x14ac:dyDescent="0.3">
      <c r="A34" s="15">
        <v>45760</v>
      </c>
      <c r="B34" s="1" t="s">
        <v>23</v>
      </c>
      <c r="C34" s="1" t="s">
        <v>25</v>
      </c>
      <c r="D34" s="1">
        <v>14</v>
      </c>
      <c r="E34" s="1">
        <v>54.12</v>
      </c>
    </row>
    <row r="35" spans="1:5" x14ac:dyDescent="0.3">
      <c r="A35" s="15">
        <v>45761</v>
      </c>
      <c r="B35" s="1" t="s">
        <v>26</v>
      </c>
      <c r="C35" s="1" t="s">
        <v>29</v>
      </c>
      <c r="D35" s="1">
        <v>27</v>
      </c>
      <c r="E35" s="1">
        <v>63.74</v>
      </c>
    </row>
    <row r="36" spans="1:5" x14ac:dyDescent="0.3">
      <c r="A36" s="15">
        <v>45762</v>
      </c>
      <c r="B36" s="1" t="s">
        <v>30</v>
      </c>
      <c r="C36" s="1" t="s">
        <v>25</v>
      </c>
      <c r="D36" s="1">
        <v>17</v>
      </c>
      <c r="E36" s="1">
        <v>43.83</v>
      </c>
    </row>
    <row r="37" spans="1:5" x14ac:dyDescent="0.3">
      <c r="A37" s="15">
        <v>45763</v>
      </c>
      <c r="B37" s="1" t="s">
        <v>23</v>
      </c>
      <c r="C37" s="1" t="s">
        <v>27</v>
      </c>
      <c r="D37" s="1">
        <v>18</v>
      </c>
      <c r="E37" s="1">
        <v>85.85</v>
      </c>
    </row>
    <row r="38" spans="1:5" x14ac:dyDescent="0.3">
      <c r="A38" s="15">
        <v>45764</v>
      </c>
      <c r="B38" s="1" t="s">
        <v>30</v>
      </c>
      <c r="C38" s="1" t="s">
        <v>25</v>
      </c>
      <c r="D38" s="1">
        <v>17</v>
      </c>
      <c r="E38" s="1">
        <v>39.6</v>
      </c>
    </row>
    <row r="39" spans="1:5" x14ac:dyDescent="0.3">
      <c r="A39" s="15">
        <v>45765</v>
      </c>
      <c r="B39" s="1" t="s">
        <v>30</v>
      </c>
      <c r="C39" s="1" t="s">
        <v>24</v>
      </c>
      <c r="D39" s="1">
        <v>21</v>
      </c>
      <c r="E39" s="1">
        <v>37.04</v>
      </c>
    </row>
    <row r="40" spans="1:5" x14ac:dyDescent="0.3">
      <c r="A40" s="15">
        <v>45766</v>
      </c>
      <c r="B40" s="1" t="s">
        <v>30</v>
      </c>
      <c r="C40" s="1" t="s">
        <v>29</v>
      </c>
      <c r="D40" s="1">
        <v>17</v>
      </c>
      <c r="E40" s="1">
        <v>61.29</v>
      </c>
    </row>
    <row r="41" spans="1:5" x14ac:dyDescent="0.3">
      <c r="A41" s="15">
        <v>45767</v>
      </c>
      <c r="B41" s="1" t="s">
        <v>26</v>
      </c>
      <c r="C41" s="1" t="s">
        <v>25</v>
      </c>
      <c r="D41" s="1">
        <v>17</v>
      </c>
      <c r="E41" s="1">
        <v>92.59</v>
      </c>
    </row>
    <row r="42" spans="1:5" x14ac:dyDescent="0.3">
      <c r="A42" s="15">
        <v>45768</v>
      </c>
      <c r="B42" s="1" t="s">
        <v>23</v>
      </c>
      <c r="C42" s="1" t="s">
        <v>29</v>
      </c>
      <c r="D42" s="1">
        <v>24</v>
      </c>
      <c r="E42" s="1">
        <v>77.72</v>
      </c>
    </row>
    <row r="43" spans="1:5" x14ac:dyDescent="0.3">
      <c r="A43" s="15">
        <v>45769</v>
      </c>
      <c r="B43" s="1" t="s">
        <v>28</v>
      </c>
      <c r="C43" s="1" t="s">
        <v>25</v>
      </c>
      <c r="D43" s="1">
        <v>21</v>
      </c>
      <c r="E43" s="1">
        <v>101.06</v>
      </c>
    </row>
    <row r="44" spans="1:5" x14ac:dyDescent="0.3">
      <c r="A44" s="15">
        <v>45770</v>
      </c>
      <c r="B44" s="1" t="s">
        <v>26</v>
      </c>
      <c r="C44" s="1" t="s">
        <v>27</v>
      </c>
      <c r="D44" s="1">
        <v>16</v>
      </c>
      <c r="E44" s="1">
        <v>72.95</v>
      </c>
    </row>
    <row r="45" spans="1:5" x14ac:dyDescent="0.3">
      <c r="A45" s="15">
        <v>45771</v>
      </c>
      <c r="B45" s="1" t="s">
        <v>23</v>
      </c>
      <c r="C45" s="1" t="s">
        <v>24</v>
      </c>
      <c r="D45" s="1">
        <v>17</v>
      </c>
      <c r="E45" s="1">
        <v>25.05</v>
      </c>
    </row>
    <row r="46" spans="1:5" x14ac:dyDescent="0.3">
      <c r="A46" s="15">
        <v>45772</v>
      </c>
      <c r="B46" s="1" t="s">
        <v>30</v>
      </c>
      <c r="C46" s="1" t="s">
        <v>24</v>
      </c>
      <c r="D46" s="1">
        <v>15</v>
      </c>
      <c r="E46" s="1">
        <v>18.05</v>
      </c>
    </row>
    <row r="47" spans="1:5" x14ac:dyDescent="0.3">
      <c r="A47" s="15">
        <v>45773</v>
      </c>
      <c r="B47" s="1" t="s">
        <v>23</v>
      </c>
      <c r="C47" s="1" t="s">
        <v>27</v>
      </c>
      <c r="D47" s="1">
        <v>27</v>
      </c>
      <c r="E47" s="1">
        <v>80.900000000000006</v>
      </c>
    </row>
    <row r="48" spans="1:5" x14ac:dyDescent="0.3">
      <c r="A48" s="15">
        <v>45774</v>
      </c>
      <c r="B48" s="1" t="s">
        <v>28</v>
      </c>
      <c r="C48" s="1" t="s">
        <v>24</v>
      </c>
      <c r="D48" s="1">
        <v>22</v>
      </c>
      <c r="E48" s="1">
        <v>32.81</v>
      </c>
    </row>
    <row r="49" spans="1:5" x14ac:dyDescent="0.3">
      <c r="A49" s="15">
        <v>45775</v>
      </c>
      <c r="B49" s="1" t="s">
        <v>26</v>
      </c>
      <c r="C49" s="1" t="s">
        <v>25</v>
      </c>
      <c r="D49" s="1">
        <v>23</v>
      </c>
      <c r="E49" s="1">
        <v>45.16</v>
      </c>
    </row>
    <row r="50" spans="1:5" x14ac:dyDescent="0.3">
      <c r="A50" s="15">
        <v>45776</v>
      </c>
      <c r="B50" s="1" t="s">
        <v>26</v>
      </c>
      <c r="C50" s="1" t="s">
        <v>24</v>
      </c>
      <c r="D50" s="1">
        <v>25</v>
      </c>
      <c r="E50" s="1">
        <v>14.68</v>
      </c>
    </row>
    <row r="51" spans="1:5" x14ac:dyDescent="0.3">
      <c r="A51" s="15">
        <v>45777</v>
      </c>
      <c r="B51" s="1" t="s">
        <v>26</v>
      </c>
      <c r="C51" s="1" t="s">
        <v>24</v>
      </c>
      <c r="D51" s="1">
        <v>28</v>
      </c>
      <c r="E51" s="1">
        <v>6.06</v>
      </c>
    </row>
    <row r="52" spans="1:5" x14ac:dyDescent="0.3">
      <c r="A52" s="15">
        <v>45778</v>
      </c>
      <c r="B52" s="1" t="s">
        <v>28</v>
      </c>
      <c r="C52" s="1" t="s">
        <v>29</v>
      </c>
      <c r="D52" s="1">
        <v>23</v>
      </c>
      <c r="E52" s="1">
        <v>23.49</v>
      </c>
    </row>
    <row r="53" spans="1:5" x14ac:dyDescent="0.3">
      <c r="A53" s="15">
        <v>45779</v>
      </c>
      <c r="B53" s="1" t="s">
        <v>28</v>
      </c>
      <c r="C53" s="1" t="s">
        <v>25</v>
      </c>
      <c r="D53" s="1">
        <v>24</v>
      </c>
      <c r="E53" s="1">
        <v>30.79</v>
      </c>
    </row>
    <row r="54" spans="1:5" x14ac:dyDescent="0.3">
      <c r="A54" s="15">
        <v>45780</v>
      </c>
      <c r="B54" s="1" t="s">
        <v>30</v>
      </c>
      <c r="C54" s="1" t="s">
        <v>24</v>
      </c>
      <c r="D54" s="1">
        <v>17</v>
      </c>
      <c r="E54" s="1">
        <v>90.85</v>
      </c>
    </row>
    <row r="55" spans="1:5" x14ac:dyDescent="0.3">
      <c r="A55" s="15">
        <v>45781</v>
      </c>
      <c r="B55" s="1" t="s">
        <v>26</v>
      </c>
      <c r="C55" s="1" t="s">
        <v>24</v>
      </c>
      <c r="D55" s="1">
        <v>26</v>
      </c>
      <c r="E55" s="1">
        <v>70.36</v>
      </c>
    </row>
    <row r="56" spans="1:5" x14ac:dyDescent="0.3">
      <c r="A56" s="15">
        <v>45782</v>
      </c>
      <c r="B56" s="1" t="s">
        <v>26</v>
      </c>
      <c r="C56" s="1" t="s">
        <v>27</v>
      </c>
      <c r="D56" s="1">
        <v>19</v>
      </c>
      <c r="E56" s="1">
        <v>33.06</v>
      </c>
    </row>
    <row r="57" spans="1:5" x14ac:dyDescent="0.3">
      <c r="A57" s="15">
        <v>45783</v>
      </c>
      <c r="B57" s="1" t="s">
        <v>28</v>
      </c>
      <c r="C57" s="1" t="s">
        <v>25</v>
      </c>
      <c r="D57" s="1">
        <v>19</v>
      </c>
      <c r="E57" s="1">
        <v>77.58</v>
      </c>
    </row>
    <row r="58" spans="1:5" x14ac:dyDescent="0.3">
      <c r="A58" s="15">
        <v>45784</v>
      </c>
      <c r="B58" s="1" t="s">
        <v>28</v>
      </c>
      <c r="C58" s="1" t="s">
        <v>29</v>
      </c>
      <c r="D58" s="1">
        <v>21</v>
      </c>
      <c r="E58" s="1">
        <v>61.64</v>
      </c>
    </row>
    <row r="59" spans="1:5" x14ac:dyDescent="0.3">
      <c r="A59" s="15">
        <v>45785</v>
      </c>
      <c r="B59" s="1" t="s">
        <v>30</v>
      </c>
      <c r="C59" s="1" t="s">
        <v>24</v>
      </c>
      <c r="D59" s="1">
        <v>24</v>
      </c>
      <c r="E59" s="1">
        <v>7.8</v>
      </c>
    </row>
    <row r="60" spans="1:5" x14ac:dyDescent="0.3">
      <c r="A60" s="15">
        <v>45786</v>
      </c>
      <c r="B60" s="1" t="s">
        <v>30</v>
      </c>
      <c r="C60" s="1" t="s">
        <v>24</v>
      </c>
      <c r="D60" s="1">
        <v>19</v>
      </c>
      <c r="E60" s="1">
        <v>111.76</v>
      </c>
    </row>
    <row r="61" spans="1:5" x14ac:dyDescent="0.3">
      <c r="A61" s="15">
        <v>45787</v>
      </c>
      <c r="B61" s="1" t="s">
        <v>30</v>
      </c>
      <c r="C61" s="1" t="s">
        <v>25</v>
      </c>
      <c r="D61" s="1">
        <v>26</v>
      </c>
      <c r="E61" s="1">
        <v>49.29</v>
      </c>
    </row>
    <row r="62" spans="1:5" x14ac:dyDescent="0.3">
      <c r="A62" s="15">
        <v>45788</v>
      </c>
      <c r="B62" s="1" t="s">
        <v>23</v>
      </c>
      <c r="C62" s="1" t="s">
        <v>29</v>
      </c>
      <c r="D62" s="1">
        <v>18</v>
      </c>
      <c r="E62" s="1">
        <v>69.03</v>
      </c>
    </row>
    <row r="63" spans="1:5" x14ac:dyDescent="0.3">
      <c r="A63" s="15">
        <v>45789</v>
      </c>
      <c r="B63" s="1" t="s">
        <v>23</v>
      </c>
      <c r="C63" s="1" t="s">
        <v>25</v>
      </c>
      <c r="D63" s="1">
        <v>24</v>
      </c>
      <c r="E63" s="1">
        <v>16.18</v>
      </c>
    </row>
    <row r="64" spans="1:5" x14ac:dyDescent="0.3">
      <c r="A64" s="15">
        <v>45790</v>
      </c>
      <c r="B64" s="1" t="s">
        <v>26</v>
      </c>
      <c r="C64" s="1" t="s">
        <v>27</v>
      </c>
      <c r="D64" s="1">
        <v>21</v>
      </c>
      <c r="E64" s="1">
        <v>90.19</v>
      </c>
    </row>
    <row r="65" spans="1:5" x14ac:dyDescent="0.3">
      <c r="A65" s="15">
        <v>45791</v>
      </c>
      <c r="B65" s="1" t="s">
        <v>30</v>
      </c>
      <c r="C65" s="1" t="s">
        <v>29</v>
      </c>
      <c r="D65" s="1">
        <v>24</v>
      </c>
      <c r="E65" s="1">
        <v>38.76</v>
      </c>
    </row>
    <row r="66" spans="1:5" x14ac:dyDescent="0.3">
      <c r="A66" s="15">
        <v>45792</v>
      </c>
      <c r="B66" s="1" t="s">
        <v>23</v>
      </c>
      <c r="C66" s="1" t="s">
        <v>25</v>
      </c>
      <c r="D66" s="1">
        <v>28</v>
      </c>
      <c r="E66" s="1">
        <v>62.67</v>
      </c>
    </row>
    <row r="67" spans="1:5" x14ac:dyDescent="0.3">
      <c r="A67" s="15">
        <v>45793</v>
      </c>
      <c r="B67" s="1" t="s">
        <v>30</v>
      </c>
      <c r="C67" s="1" t="s">
        <v>24</v>
      </c>
      <c r="D67" s="1">
        <v>23</v>
      </c>
      <c r="E67" s="1">
        <v>96.52</v>
      </c>
    </row>
    <row r="68" spans="1:5" x14ac:dyDescent="0.3">
      <c r="A68" s="15">
        <v>45794</v>
      </c>
      <c r="B68" s="1" t="s">
        <v>26</v>
      </c>
      <c r="C68" s="1" t="s">
        <v>27</v>
      </c>
      <c r="D68" s="1">
        <v>19</v>
      </c>
      <c r="E68" s="1">
        <v>15.81</v>
      </c>
    </row>
    <row r="69" spans="1:5" x14ac:dyDescent="0.3">
      <c r="A69" s="15">
        <v>45795</v>
      </c>
      <c r="B69" s="1" t="s">
        <v>23</v>
      </c>
      <c r="C69" s="1" t="s">
        <v>27</v>
      </c>
      <c r="D69" s="1">
        <v>21</v>
      </c>
      <c r="E69" s="1">
        <v>72.95</v>
      </c>
    </row>
    <row r="70" spans="1:5" x14ac:dyDescent="0.3">
      <c r="A70" s="15">
        <v>45796</v>
      </c>
      <c r="B70" s="1" t="s">
        <v>28</v>
      </c>
      <c r="C70" s="1" t="s">
        <v>29</v>
      </c>
      <c r="D70" s="1">
        <v>19</v>
      </c>
      <c r="E70" s="1">
        <v>65.06</v>
      </c>
    </row>
    <row r="71" spans="1:5" x14ac:dyDescent="0.3">
      <c r="A71" s="15">
        <v>45797</v>
      </c>
      <c r="B71" s="1" t="s">
        <v>30</v>
      </c>
      <c r="C71" s="1" t="s">
        <v>24</v>
      </c>
      <c r="D71" s="1">
        <v>17</v>
      </c>
      <c r="E71" s="1">
        <v>14.81</v>
      </c>
    </row>
    <row r="72" spans="1:5" x14ac:dyDescent="0.3">
      <c r="A72" s="15">
        <v>45798</v>
      </c>
      <c r="B72" s="1" t="s">
        <v>30</v>
      </c>
      <c r="C72" s="1" t="s">
        <v>24</v>
      </c>
      <c r="D72" s="1">
        <v>21</v>
      </c>
      <c r="E72" s="1">
        <v>78.3</v>
      </c>
    </row>
    <row r="73" spans="1:5" x14ac:dyDescent="0.3">
      <c r="A73" s="15">
        <v>45799</v>
      </c>
      <c r="B73" s="1" t="s">
        <v>26</v>
      </c>
      <c r="C73" s="1" t="s">
        <v>24</v>
      </c>
      <c r="D73" s="1">
        <v>18</v>
      </c>
      <c r="E73" s="1">
        <v>36.15</v>
      </c>
    </row>
    <row r="74" spans="1:5" x14ac:dyDescent="0.3">
      <c r="A74" s="15">
        <v>45800</v>
      </c>
      <c r="B74" s="1" t="s">
        <v>26</v>
      </c>
      <c r="C74" s="1" t="s">
        <v>25</v>
      </c>
      <c r="D74" s="1">
        <v>13</v>
      </c>
      <c r="E74" s="1">
        <v>115.7</v>
      </c>
    </row>
    <row r="75" spans="1:5" x14ac:dyDescent="0.3">
      <c r="A75" s="15">
        <v>45801</v>
      </c>
      <c r="B75" s="1" t="s">
        <v>23</v>
      </c>
      <c r="C75" s="1" t="s">
        <v>27</v>
      </c>
      <c r="D75" s="1">
        <v>24</v>
      </c>
      <c r="E75" s="1">
        <v>24.93</v>
      </c>
    </row>
    <row r="76" spans="1:5" x14ac:dyDescent="0.3">
      <c r="A76" s="15">
        <v>45802</v>
      </c>
      <c r="B76" s="1" t="s">
        <v>30</v>
      </c>
      <c r="C76" s="1" t="s">
        <v>27</v>
      </c>
      <c r="D76" s="1">
        <v>17</v>
      </c>
      <c r="E76" s="1">
        <v>87.18</v>
      </c>
    </row>
    <row r="77" spans="1:5" x14ac:dyDescent="0.3">
      <c r="A77" s="15">
        <v>45803</v>
      </c>
      <c r="B77" s="1" t="s">
        <v>26</v>
      </c>
      <c r="C77" s="1" t="s">
        <v>29</v>
      </c>
      <c r="D77" s="1">
        <v>24</v>
      </c>
      <c r="E77" s="1">
        <v>75.349999999999994</v>
      </c>
    </row>
    <row r="78" spans="1:5" x14ac:dyDescent="0.3">
      <c r="A78" s="15">
        <v>45804</v>
      </c>
      <c r="B78" s="1" t="s">
        <v>23</v>
      </c>
      <c r="C78" s="1" t="s">
        <v>27</v>
      </c>
      <c r="D78" s="1">
        <v>17</v>
      </c>
      <c r="E78" s="1">
        <v>92.15</v>
      </c>
    </row>
    <row r="79" spans="1:5" x14ac:dyDescent="0.3">
      <c r="A79" s="15">
        <v>45805</v>
      </c>
      <c r="B79" s="1" t="s">
        <v>30</v>
      </c>
      <c r="C79" s="1" t="s">
        <v>29</v>
      </c>
      <c r="D79" s="1">
        <v>15</v>
      </c>
      <c r="E79" s="1">
        <v>9.68</v>
      </c>
    </row>
    <row r="80" spans="1:5" x14ac:dyDescent="0.3">
      <c r="A80" s="15">
        <v>45806</v>
      </c>
      <c r="B80" s="1" t="s">
        <v>28</v>
      </c>
      <c r="C80" s="1" t="s">
        <v>25</v>
      </c>
      <c r="D80" s="1">
        <v>24</v>
      </c>
      <c r="E80" s="1">
        <v>16.25</v>
      </c>
    </row>
    <row r="81" spans="1:5" x14ac:dyDescent="0.3">
      <c r="A81" s="15">
        <v>45807</v>
      </c>
      <c r="B81" s="1" t="s">
        <v>26</v>
      </c>
      <c r="C81" s="1" t="s">
        <v>29</v>
      </c>
      <c r="D81" s="1">
        <v>21</v>
      </c>
      <c r="E81" s="1">
        <v>54.89</v>
      </c>
    </row>
    <row r="82" spans="1:5" x14ac:dyDescent="0.3">
      <c r="A82" s="15">
        <v>45808</v>
      </c>
      <c r="B82" s="1" t="s">
        <v>23</v>
      </c>
      <c r="C82" s="1" t="s">
        <v>25</v>
      </c>
      <c r="D82" s="1">
        <v>22</v>
      </c>
      <c r="E82" s="1">
        <v>10.210000000000001</v>
      </c>
    </row>
    <row r="83" spans="1:5" x14ac:dyDescent="0.3">
      <c r="A83" s="15">
        <v>45809</v>
      </c>
      <c r="B83" s="1" t="s">
        <v>23</v>
      </c>
      <c r="C83" s="1" t="s">
        <v>25</v>
      </c>
      <c r="D83" s="1">
        <v>23</v>
      </c>
      <c r="E83" s="1">
        <v>103.5</v>
      </c>
    </row>
    <row r="84" spans="1:5" x14ac:dyDescent="0.3">
      <c r="A84" s="15">
        <v>45810</v>
      </c>
      <c r="B84" s="1" t="s">
        <v>30</v>
      </c>
      <c r="C84" s="1" t="s">
        <v>29</v>
      </c>
      <c r="D84" s="1">
        <v>16</v>
      </c>
      <c r="E84" s="1">
        <v>78.88</v>
      </c>
    </row>
    <row r="85" spans="1:5" x14ac:dyDescent="0.3">
      <c r="A85" s="15">
        <v>45811</v>
      </c>
      <c r="B85" s="1" t="s">
        <v>30</v>
      </c>
      <c r="C85" s="1" t="s">
        <v>24</v>
      </c>
      <c r="D85" s="1">
        <v>22</v>
      </c>
      <c r="E85" s="1">
        <v>78.98</v>
      </c>
    </row>
    <row r="86" spans="1:5" x14ac:dyDescent="0.3">
      <c r="A86" s="15">
        <v>45812</v>
      </c>
      <c r="B86" s="1" t="s">
        <v>30</v>
      </c>
      <c r="C86" s="1" t="s">
        <v>29</v>
      </c>
      <c r="D86" s="1">
        <v>28</v>
      </c>
      <c r="E86" s="1">
        <v>12.98</v>
      </c>
    </row>
    <row r="87" spans="1:5" x14ac:dyDescent="0.3">
      <c r="A87" s="15">
        <v>45813</v>
      </c>
      <c r="B87" s="1" t="s">
        <v>23</v>
      </c>
      <c r="C87" s="1" t="s">
        <v>25</v>
      </c>
      <c r="D87" s="1">
        <v>23</v>
      </c>
      <c r="E87" s="1">
        <v>41.68</v>
      </c>
    </row>
    <row r="88" spans="1:5" x14ac:dyDescent="0.3">
      <c r="A88" s="15">
        <v>45814</v>
      </c>
      <c r="B88" s="1" t="s">
        <v>28</v>
      </c>
      <c r="C88" s="1" t="s">
        <v>25</v>
      </c>
      <c r="D88" s="1">
        <v>18</v>
      </c>
      <c r="E88" s="1">
        <v>85.12</v>
      </c>
    </row>
    <row r="89" spans="1:5" x14ac:dyDescent="0.3">
      <c r="A89" s="15">
        <v>45815</v>
      </c>
      <c r="B89" s="1" t="s">
        <v>30</v>
      </c>
      <c r="C89" s="1" t="s">
        <v>27</v>
      </c>
      <c r="D89" s="1">
        <v>27</v>
      </c>
      <c r="E89" s="1">
        <v>97.4</v>
      </c>
    </row>
    <row r="90" spans="1:5" x14ac:dyDescent="0.3">
      <c r="A90" s="15">
        <v>45816</v>
      </c>
      <c r="B90" s="1" t="s">
        <v>30</v>
      </c>
      <c r="C90" s="1" t="s">
        <v>24</v>
      </c>
      <c r="D90" s="1">
        <v>16</v>
      </c>
      <c r="E90" s="1">
        <v>97.79</v>
      </c>
    </row>
    <row r="91" spans="1:5" x14ac:dyDescent="0.3">
      <c r="A91" s="15">
        <v>45817</v>
      </c>
      <c r="B91" s="1" t="s">
        <v>30</v>
      </c>
      <c r="C91" s="1" t="s">
        <v>27</v>
      </c>
      <c r="D91" s="1">
        <v>20</v>
      </c>
      <c r="E91" s="1">
        <v>94.29</v>
      </c>
    </row>
    <row r="92" spans="1:5" x14ac:dyDescent="0.3">
      <c r="A92" s="15">
        <v>45818</v>
      </c>
      <c r="B92" s="1" t="s">
        <v>26</v>
      </c>
      <c r="C92" s="1" t="s">
        <v>27</v>
      </c>
      <c r="D92" s="1">
        <v>29</v>
      </c>
      <c r="E92" s="1">
        <v>54.33</v>
      </c>
    </row>
    <row r="93" spans="1:5" x14ac:dyDescent="0.3">
      <c r="A93" s="15">
        <v>45819</v>
      </c>
      <c r="B93" s="1" t="s">
        <v>30</v>
      </c>
      <c r="C93" s="1" t="s">
        <v>27</v>
      </c>
      <c r="D93" s="1">
        <v>25</v>
      </c>
      <c r="E93" s="1">
        <v>108.79</v>
      </c>
    </row>
    <row r="94" spans="1:5" x14ac:dyDescent="0.3">
      <c r="A94" s="15">
        <v>45820</v>
      </c>
      <c r="B94" s="1" t="s">
        <v>28</v>
      </c>
      <c r="C94" s="1" t="s">
        <v>24</v>
      </c>
      <c r="D94" s="1">
        <v>26</v>
      </c>
      <c r="E94" s="1">
        <v>107.99</v>
      </c>
    </row>
    <row r="95" spans="1:5" x14ac:dyDescent="0.3">
      <c r="A95" s="15">
        <v>45821</v>
      </c>
      <c r="B95" s="1" t="s">
        <v>30</v>
      </c>
      <c r="C95" s="1" t="s">
        <v>24</v>
      </c>
      <c r="D95" s="1">
        <v>14</v>
      </c>
      <c r="E95" s="1">
        <v>114.26</v>
      </c>
    </row>
    <row r="96" spans="1:5" x14ac:dyDescent="0.3">
      <c r="A96" s="15">
        <v>45822</v>
      </c>
      <c r="B96" s="1" t="s">
        <v>26</v>
      </c>
      <c r="C96" s="1" t="s">
        <v>24</v>
      </c>
      <c r="D96" s="1">
        <v>22</v>
      </c>
      <c r="E96" s="1">
        <v>56.57</v>
      </c>
    </row>
    <row r="97" spans="1:5" x14ac:dyDescent="0.3">
      <c r="A97" s="15">
        <v>45823</v>
      </c>
      <c r="B97" s="1" t="s">
        <v>23</v>
      </c>
      <c r="C97" s="1" t="s">
        <v>24</v>
      </c>
      <c r="D97" s="1">
        <v>19</v>
      </c>
      <c r="E97" s="1">
        <v>91.52</v>
      </c>
    </row>
    <row r="98" spans="1:5" x14ac:dyDescent="0.3">
      <c r="A98" s="15">
        <v>45824</v>
      </c>
      <c r="B98" s="1" t="s">
        <v>23</v>
      </c>
      <c r="C98" s="1" t="s">
        <v>24</v>
      </c>
      <c r="D98" s="1">
        <v>25</v>
      </c>
      <c r="E98" s="1">
        <v>61.86</v>
      </c>
    </row>
    <row r="99" spans="1:5" x14ac:dyDescent="0.3">
      <c r="A99" s="15">
        <v>45825</v>
      </c>
      <c r="B99" s="1" t="s">
        <v>23</v>
      </c>
      <c r="C99" s="1" t="s">
        <v>25</v>
      </c>
      <c r="D99" s="1">
        <v>22</v>
      </c>
      <c r="E99" s="1">
        <v>107.09</v>
      </c>
    </row>
    <row r="100" spans="1:5" x14ac:dyDescent="0.3">
      <c r="A100" s="15">
        <v>45826</v>
      </c>
      <c r="B100" s="1" t="s">
        <v>23</v>
      </c>
      <c r="C100" s="1" t="s">
        <v>27</v>
      </c>
      <c r="D100" s="1">
        <v>15</v>
      </c>
      <c r="E100" s="1">
        <v>92.57</v>
      </c>
    </row>
    <row r="101" spans="1:5" x14ac:dyDescent="0.3">
      <c r="A101" s="15">
        <v>45827</v>
      </c>
      <c r="B101" s="1" t="s">
        <v>26</v>
      </c>
      <c r="C101" s="1" t="s">
        <v>29</v>
      </c>
      <c r="D101" s="1">
        <v>14</v>
      </c>
      <c r="E101" s="1">
        <v>85.61</v>
      </c>
    </row>
    <row r="102" spans="1:5" x14ac:dyDescent="0.3">
      <c r="A102" s="15">
        <v>45828</v>
      </c>
      <c r="B102" s="1" t="s">
        <v>28</v>
      </c>
      <c r="C102" s="1" t="s">
        <v>29</v>
      </c>
      <c r="D102" s="1">
        <v>26</v>
      </c>
      <c r="E102" s="1">
        <v>14.36</v>
      </c>
    </row>
    <row r="103" spans="1:5" x14ac:dyDescent="0.3">
      <c r="A103" s="15">
        <v>45829</v>
      </c>
      <c r="B103" s="1" t="s">
        <v>30</v>
      </c>
      <c r="C103" s="1" t="s">
        <v>25</v>
      </c>
      <c r="D103" s="1">
        <v>19</v>
      </c>
      <c r="E103" s="1">
        <v>113.93</v>
      </c>
    </row>
    <row r="104" spans="1:5" x14ac:dyDescent="0.3">
      <c r="A104" s="15">
        <v>45830</v>
      </c>
      <c r="B104" s="1" t="s">
        <v>30</v>
      </c>
      <c r="C104" s="1" t="s">
        <v>29</v>
      </c>
      <c r="D104" s="1">
        <v>25</v>
      </c>
      <c r="E104" s="1">
        <v>14.6</v>
      </c>
    </row>
    <row r="105" spans="1:5" x14ac:dyDescent="0.3">
      <c r="A105" s="15">
        <v>45831</v>
      </c>
      <c r="B105" s="1" t="s">
        <v>30</v>
      </c>
      <c r="C105" s="1" t="s">
        <v>24</v>
      </c>
      <c r="D105" s="1">
        <v>22</v>
      </c>
      <c r="E105" s="1">
        <v>109.23</v>
      </c>
    </row>
    <row r="106" spans="1:5" x14ac:dyDescent="0.3">
      <c r="A106" s="15">
        <v>45832</v>
      </c>
      <c r="B106" s="1" t="s">
        <v>23</v>
      </c>
      <c r="C106" s="1" t="s">
        <v>25</v>
      </c>
      <c r="D106" s="1">
        <v>21</v>
      </c>
      <c r="E106" s="1">
        <v>58.9</v>
      </c>
    </row>
    <row r="107" spans="1:5" x14ac:dyDescent="0.3">
      <c r="A107" s="15">
        <v>45833</v>
      </c>
      <c r="B107" s="1" t="s">
        <v>28</v>
      </c>
      <c r="C107" s="1" t="s">
        <v>24</v>
      </c>
      <c r="D107" s="1">
        <v>15</v>
      </c>
      <c r="E107" s="1">
        <v>79.66</v>
      </c>
    </row>
    <row r="108" spans="1:5" x14ac:dyDescent="0.3">
      <c r="A108" s="15">
        <v>45834</v>
      </c>
      <c r="B108" s="1" t="s">
        <v>30</v>
      </c>
      <c r="C108" s="1" t="s">
        <v>27</v>
      </c>
      <c r="D108" s="1">
        <v>19</v>
      </c>
      <c r="E108" s="1">
        <v>104.89</v>
      </c>
    </row>
    <row r="109" spans="1:5" x14ac:dyDescent="0.3">
      <c r="A109" s="15">
        <v>45835</v>
      </c>
      <c r="B109" s="1" t="s">
        <v>28</v>
      </c>
      <c r="C109" s="1" t="s">
        <v>29</v>
      </c>
      <c r="D109" s="1">
        <v>33</v>
      </c>
      <c r="E109" s="1">
        <v>116.54</v>
      </c>
    </row>
    <row r="110" spans="1:5" x14ac:dyDescent="0.3">
      <c r="A110" s="15">
        <v>45836</v>
      </c>
      <c r="B110" s="1" t="s">
        <v>30</v>
      </c>
      <c r="C110" s="1" t="s">
        <v>27</v>
      </c>
      <c r="D110" s="1">
        <v>27</v>
      </c>
      <c r="E110" s="1">
        <v>119.19</v>
      </c>
    </row>
    <row r="111" spans="1:5" x14ac:dyDescent="0.3">
      <c r="A111" s="15">
        <v>45837</v>
      </c>
      <c r="B111" s="1" t="s">
        <v>30</v>
      </c>
      <c r="C111" s="1" t="s">
        <v>24</v>
      </c>
      <c r="D111" s="1">
        <v>21</v>
      </c>
      <c r="E111" s="1">
        <v>85.01</v>
      </c>
    </row>
    <row r="112" spans="1:5" x14ac:dyDescent="0.3">
      <c r="A112" s="15">
        <v>45838</v>
      </c>
      <c r="B112" s="1" t="s">
        <v>23</v>
      </c>
      <c r="C112" s="1" t="s">
        <v>29</v>
      </c>
      <c r="D112" s="1">
        <v>23</v>
      </c>
      <c r="E112" s="1">
        <v>108.63</v>
      </c>
    </row>
    <row r="113" spans="1:5" x14ac:dyDescent="0.3">
      <c r="A113" s="15">
        <v>45839</v>
      </c>
      <c r="B113" s="1" t="s">
        <v>30</v>
      </c>
      <c r="C113" s="1" t="s">
        <v>27</v>
      </c>
      <c r="D113" s="1">
        <v>27</v>
      </c>
      <c r="E113" s="1">
        <v>76.319999999999993</v>
      </c>
    </row>
    <row r="114" spans="1:5" x14ac:dyDescent="0.3">
      <c r="A114" s="15">
        <v>45840</v>
      </c>
      <c r="B114" s="1" t="s">
        <v>26</v>
      </c>
      <c r="C114" s="1" t="s">
        <v>25</v>
      </c>
      <c r="D114" s="1">
        <v>16</v>
      </c>
      <c r="E114" s="1">
        <v>45.64</v>
      </c>
    </row>
    <row r="115" spans="1:5" x14ac:dyDescent="0.3">
      <c r="A115" s="15">
        <v>45841</v>
      </c>
      <c r="B115" s="1" t="s">
        <v>28</v>
      </c>
      <c r="C115" s="1" t="s">
        <v>24</v>
      </c>
      <c r="D115" s="1">
        <v>21</v>
      </c>
      <c r="E115" s="1">
        <v>98.59</v>
      </c>
    </row>
    <row r="116" spans="1:5" x14ac:dyDescent="0.3">
      <c r="A116" s="15">
        <v>45842</v>
      </c>
      <c r="B116" s="1" t="s">
        <v>26</v>
      </c>
      <c r="C116" s="1" t="s">
        <v>24</v>
      </c>
      <c r="D116" s="1">
        <v>24</v>
      </c>
      <c r="E116" s="1">
        <v>53.1</v>
      </c>
    </row>
    <row r="117" spans="1:5" x14ac:dyDescent="0.3">
      <c r="A117" s="15">
        <v>45843</v>
      </c>
      <c r="B117" s="1" t="s">
        <v>26</v>
      </c>
      <c r="C117" s="1" t="s">
        <v>25</v>
      </c>
      <c r="D117" s="1">
        <v>27</v>
      </c>
      <c r="E117" s="1">
        <v>8.0299999999999994</v>
      </c>
    </row>
    <row r="118" spans="1:5" x14ac:dyDescent="0.3">
      <c r="A118" s="15">
        <v>45844</v>
      </c>
      <c r="B118" s="1" t="s">
        <v>30</v>
      </c>
      <c r="C118" s="1" t="s">
        <v>25</v>
      </c>
      <c r="D118" s="1">
        <v>16</v>
      </c>
      <c r="E118" s="1">
        <v>48.8</v>
      </c>
    </row>
    <row r="119" spans="1:5" x14ac:dyDescent="0.3">
      <c r="A119" s="15">
        <v>45845</v>
      </c>
      <c r="B119" s="1" t="s">
        <v>28</v>
      </c>
      <c r="C119" s="1" t="s">
        <v>27</v>
      </c>
      <c r="D119" s="1">
        <v>21</v>
      </c>
      <c r="E119" s="1">
        <v>36.44</v>
      </c>
    </row>
    <row r="120" spans="1:5" x14ac:dyDescent="0.3">
      <c r="A120" s="15">
        <v>45846</v>
      </c>
      <c r="B120" s="1" t="s">
        <v>26</v>
      </c>
      <c r="C120" s="1" t="s">
        <v>27</v>
      </c>
      <c r="D120" s="1">
        <v>22</v>
      </c>
      <c r="E120" s="1">
        <v>113.65</v>
      </c>
    </row>
    <row r="121" spans="1:5" x14ac:dyDescent="0.3">
      <c r="A121" s="15">
        <v>45847</v>
      </c>
      <c r="B121" s="1" t="s">
        <v>28</v>
      </c>
      <c r="C121" s="1" t="s">
        <v>27</v>
      </c>
      <c r="D121" s="1">
        <v>17</v>
      </c>
      <c r="E121" s="1">
        <v>19.850000000000001</v>
      </c>
    </row>
    <row r="122" spans="1:5" x14ac:dyDescent="0.3">
      <c r="A122" s="15">
        <v>45848</v>
      </c>
      <c r="B122" s="1" t="s">
        <v>23</v>
      </c>
      <c r="C122" s="1" t="s">
        <v>29</v>
      </c>
      <c r="D122" s="1">
        <v>22</v>
      </c>
      <c r="E122" s="1">
        <v>82.25</v>
      </c>
    </row>
    <row r="123" spans="1:5" x14ac:dyDescent="0.3">
      <c r="A123" s="15">
        <v>45849</v>
      </c>
      <c r="B123" s="1" t="s">
        <v>26</v>
      </c>
      <c r="C123" s="1" t="s">
        <v>25</v>
      </c>
      <c r="D123" s="1">
        <v>19</v>
      </c>
      <c r="E123" s="1">
        <v>82.23</v>
      </c>
    </row>
    <row r="124" spans="1:5" x14ac:dyDescent="0.3">
      <c r="A124" s="15">
        <v>45850</v>
      </c>
      <c r="B124" s="1" t="s">
        <v>28</v>
      </c>
      <c r="C124" s="1" t="s">
        <v>25</v>
      </c>
      <c r="D124" s="1">
        <v>25</v>
      </c>
      <c r="E124" s="1">
        <v>103</v>
      </c>
    </row>
    <row r="125" spans="1:5" x14ac:dyDescent="0.3">
      <c r="A125" s="15">
        <v>45851</v>
      </c>
      <c r="B125" s="1" t="s">
        <v>28</v>
      </c>
      <c r="C125" s="1" t="s">
        <v>24</v>
      </c>
      <c r="D125" s="1">
        <v>22</v>
      </c>
      <c r="E125" s="1">
        <v>51.4</v>
      </c>
    </row>
    <row r="126" spans="1:5" x14ac:dyDescent="0.3">
      <c r="A126" s="15">
        <v>45852</v>
      </c>
      <c r="B126" s="1" t="s">
        <v>26</v>
      </c>
      <c r="C126" s="1" t="s">
        <v>27</v>
      </c>
      <c r="D126" s="1">
        <v>23</v>
      </c>
      <c r="E126" s="1">
        <v>29.49</v>
      </c>
    </row>
    <row r="127" spans="1:5" x14ac:dyDescent="0.3">
      <c r="A127" s="15">
        <v>45853</v>
      </c>
      <c r="B127" s="1" t="s">
        <v>28</v>
      </c>
      <c r="C127" s="1" t="s">
        <v>24</v>
      </c>
      <c r="D127" s="1">
        <v>22</v>
      </c>
      <c r="E127" s="1">
        <v>55.31</v>
      </c>
    </row>
    <row r="128" spans="1:5" x14ac:dyDescent="0.3">
      <c r="A128" s="15">
        <v>45854</v>
      </c>
      <c r="B128" s="1" t="s">
        <v>23</v>
      </c>
      <c r="C128" s="1" t="s">
        <v>25</v>
      </c>
      <c r="D128" s="1">
        <v>19</v>
      </c>
      <c r="E128" s="1">
        <v>95.12</v>
      </c>
    </row>
    <row r="129" spans="1:5" x14ac:dyDescent="0.3">
      <c r="A129" s="15">
        <v>45855</v>
      </c>
      <c r="B129" s="1" t="s">
        <v>26</v>
      </c>
      <c r="C129" s="1" t="s">
        <v>25</v>
      </c>
      <c r="D129" s="1">
        <v>31</v>
      </c>
      <c r="E129" s="1">
        <v>111.56</v>
      </c>
    </row>
    <row r="130" spans="1:5" x14ac:dyDescent="0.3">
      <c r="A130" s="15">
        <v>45856</v>
      </c>
      <c r="B130" s="1" t="s">
        <v>28</v>
      </c>
      <c r="C130" s="1" t="s">
        <v>29</v>
      </c>
      <c r="D130" s="1">
        <v>18</v>
      </c>
      <c r="E130" s="1">
        <v>117.7</v>
      </c>
    </row>
    <row r="131" spans="1:5" x14ac:dyDescent="0.3">
      <c r="A131" s="15">
        <v>45857</v>
      </c>
      <c r="B131" s="1" t="s">
        <v>30</v>
      </c>
      <c r="C131" s="1" t="s">
        <v>25</v>
      </c>
      <c r="D131" s="1">
        <v>19</v>
      </c>
      <c r="E131" s="1">
        <v>32.619999999999997</v>
      </c>
    </row>
    <row r="132" spans="1:5" x14ac:dyDescent="0.3">
      <c r="A132" s="15">
        <v>45858</v>
      </c>
      <c r="B132" s="1" t="s">
        <v>23</v>
      </c>
      <c r="C132" s="1" t="s">
        <v>27</v>
      </c>
      <c r="D132" s="1">
        <v>15</v>
      </c>
      <c r="E132" s="1">
        <v>22.47</v>
      </c>
    </row>
    <row r="133" spans="1:5" x14ac:dyDescent="0.3">
      <c r="A133" s="15">
        <v>45859</v>
      </c>
      <c r="B133" s="1" t="s">
        <v>28</v>
      </c>
      <c r="C133" s="1" t="s">
        <v>24</v>
      </c>
      <c r="D133" s="1">
        <v>23</v>
      </c>
      <c r="E133" s="1">
        <v>44.75</v>
      </c>
    </row>
    <row r="134" spans="1:5" x14ac:dyDescent="0.3">
      <c r="A134" s="15">
        <v>45860</v>
      </c>
      <c r="B134" s="1" t="s">
        <v>23</v>
      </c>
      <c r="C134" s="1" t="s">
        <v>24</v>
      </c>
      <c r="D134" s="1">
        <v>21</v>
      </c>
      <c r="E134" s="1">
        <v>24.82</v>
      </c>
    </row>
    <row r="135" spans="1:5" x14ac:dyDescent="0.3">
      <c r="A135" s="15">
        <v>45861</v>
      </c>
      <c r="B135" s="1" t="s">
        <v>28</v>
      </c>
      <c r="C135" s="1" t="s">
        <v>27</v>
      </c>
      <c r="D135" s="1">
        <v>10</v>
      </c>
      <c r="E135" s="1">
        <v>37.04</v>
      </c>
    </row>
    <row r="136" spans="1:5" x14ac:dyDescent="0.3">
      <c r="A136" s="15">
        <v>45862</v>
      </c>
      <c r="B136" s="1" t="s">
        <v>30</v>
      </c>
      <c r="C136" s="1" t="s">
        <v>25</v>
      </c>
      <c r="D136" s="1">
        <v>14</v>
      </c>
      <c r="E136" s="1">
        <v>57.99</v>
      </c>
    </row>
    <row r="137" spans="1:5" x14ac:dyDescent="0.3">
      <c r="A137" s="15">
        <v>45863</v>
      </c>
      <c r="B137" s="1" t="s">
        <v>28</v>
      </c>
      <c r="C137" s="1" t="s">
        <v>25</v>
      </c>
      <c r="D137" s="1">
        <v>19</v>
      </c>
      <c r="E137" s="1">
        <v>84.4</v>
      </c>
    </row>
    <row r="138" spans="1:5" x14ac:dyDescent="0.3">
      <c r="A138" s="15">
        <v>45864</v>
      </c>
      <c r="B138" s="1" t="s">
        <v>30</v>
      </c>
      <c r="C138" s="1" t="s">
        <v>25</v>
      </c>
      <c r="D138" s="1">
        <v>25</v>
      </c>
      <c r="E138" s="1">
        <v>14.4</v>
      </c>
    </row>
    <row r="139" spans="1:5" x14ac:dyDescent="0.3">
      <c r="A139" s="15">
        <v>45865</v>
      </c>
      <c r="B139" s="1" t="s">
        <v>28</v>
      </c>
      <c r="C139" s="1" t="s">
        <v>27</v>
      </c>
      <c r="D139" s="1">
        <v>29</v>
      </c>
      <c r="E139" s="1">
        <v>36.840000000000003</v>
      </c>
    </row>
    <row r="140" spans="1:5" x14ac:dyDescent="0.3">
      <c r="A140" s="15">
        <v>45866</v>
      </c>
      <c r="B140" s="1" t="s">
        <v>30</v>
      </c>
      <c r="C140" s="1" t="s">
        <v>24</v>
      </c>
      <c r="D140" s="1">
        <v>24</v>
      </c>
      <c r="E140" s="1">
        <v>29.08</v>
      </c>
    </row>
    <row r="141" spans="1:5" x14ac:dyDescent="0.3">
      <c r="A141" s="15">
        <v>45867</v>
      </c>
      <c r="B141" s="1" t="s">
        <v>23</v>
      </c>
      <c r="C141" s="1" t="s">
        <v>24</v>
      </c>
      <c r="D141" s="1">
        <v>21</v>
      </c>
      <c r="E141" s="1">
        <v>47.43</v>
      </c>
    </row>
    <row r="142" spans="1:5" x14ac:dyDescent="0.3">
      <c r="A142" s="15">
        <v>45868</v>
      </c>
      <c r="B142" s="1" t="s">
        <v>26</v>
      </c>
      <c r="C142" s="1" t="s">
        <v>25</v>
      </c>
      <c r="D142" s="1">
        <v>24</v>
      </c>
      <c r="E142" s="1">
        <v>34.03</v>
      </c>
    </row>
    <row r="143" spans="1:5" x14ac:dyDescent="0.3">
      <c r="A143" s="15">
        <v>45869</v>
      </c>
      <c r="B143" s="1" t="s">
        <v>23</v>
      </c>
      <c r="C143" s="1" t="s">
        <v>27</v>
      </c>
      <c r="D143" s="1">
        <v>28</v>
      </c>
      <c r="E143" s="1">
        <v>66.19</v>
      </c>
    </row>
    <row r="144" spans="1:5" x14ac:dyDescent="0.3">
      <c r="A144" s="15">
        <v>45870</v>
      </c>
      <c r="B144" s="1" t="s">
        <v>30</v>
      </c>
      <c r="C144" s="1" t="s">
        <v>25</v>
      </c>
      <c r="D144" s="1">
        <v>20</v>
      </c>
      <c r="E144" s="1">
        <v>32.880000000000003</v>
      </c>
    </row>
    <row r="145" spans="1:5" x14ac:dyDescent="0.3">
      <c r="A145" s="15">
        <v>45871</v>
      </c>
      <c r="B145" s="1" t="s">
        <v>30</v>
      </c>
      <c r="C145" s="1" t="s">
        <v>27</v>
      </c>
      <c r="D145" s="1">
        <v>19</v>
      </c>
      <c r="E145" s="1">
        <v>42.04</v>
      </c>
    </row>
    <row r="146" spans="1:5" x14ac:dyDescent="0.3">
      <c r="A146" s="15">
        <v>45872</v>
      </c>
      <c r="B146" s="1" t="s">
        <v>23</v>
      </c>
      <c r="C146" s="1" t="s">
        <v>25</v>
      </c>
      <c r="D146" s="1">
        <v>19</v>
      </c>
      <c r="E146" s="1">
        <v>107.41</v>
      </c>
    </row>
    <row r="147" spans="1:5" x14ac:dyDescent="0.3">
      <c r="A147" s="15">
        <v>45873</v>
      </c>
      <c r="B147" s="1" t="s">
        <v>26</v>
      </c>
      <c r="C147" s="1" t="s">
        <v>29</v>
      </c>
      <c r="D147" s="1">
        <v>23</v>
      </c>
      <c r="E147" s="1">
        <v>62.32</v>
      </c>
    </row>
    <row r="148" spans="1:5" x14ac:dyDescent="0.3">
      <c r="A148" s="15">
        <v>45874</v>
      </c>
      <c r="B148" s="1" t="s">
        <v>23</v>
      </c>
      <c r="C148" s="1" t="s">
        <v>24</v>
      </c>
      <c r="D148" s="1">
        <v>21</v>
      </c>
      <c r="E148" s="1">
        <v>90.73</v>
      </c>
    </row>
    <row r="149" spans="1:5" x14ac:dyDescent="0.3">
      <c r="A149" s="15">
        <v>45875</v>
      </c>
      <c r="B149" s="1" t="s">
        <v>30</v>
      </c>
      <c r="C149" s="1" t="s">
        <v>24</v>
      </c>
      <c r="D149" s="1">
        <v>15</v>
      </c>
      <c r="E149" s="1">
        <v>46.75</v>
      </c>
    </row>
    <row r="150" spans="1:5" x14ac:dyDescent="0.3">
      <c r="A150" s="15">
        <v>45876</v>
      </c>
      <c r="B150" s="1" t="s">
        <v>28</v>
      </c>
      <c r="C150" s="1" t="s">
        <v>24</v>
      </c>
      <c r="D150" s="1">
        <v>22</v>
      </c>
      <c r="E150" s="1">
        <v>118.45</v>
      </c>
    </row>
    <row r="151" spans="1:5" x14ac:dyDescent="0.3">
      <c r="A151" s="15">
        <v>45877</v>
      </c>
      <c r="B151" s="1" t="s">
        <v>30</v>
      </c>
      <c r="C151" s="1" t="s">
        <v>29</v>
      </c>
      <c r="D151" s="1">
        <v>17</v>
      </c>
      <c r="E151" s="1">
        <v>22.58</v>
      </c>
    </row>
    <row r="152" spans="1:5" x14ac:dyDescent="0.3">
      <c r="A152" s="15">
        <v>45878</v>
      </c>
      <c r="B152" s="1" t="s">
        <v>23</v>
      </c>
      <c r="C152" s="1" t="s">
        <v>24</v>
      </c>
      <c r="D152" s="1">
        <v>16</v>
      </c>
      <c r="E152" s="1">
        <v>37.79</v>
      </c>
    </row>
    <row r="153" spans="1:5" x14ac:dyDescent="0.3">
      <c r="A153" s="15">
        <v>45879</v>
      </c>
      <c r="B153" s="1" t="s">
        <v>23</v>
      </c>
      <c r="C153" s="1" t="s">
        <v>24</v>
      </c>
      <c r="D153" s="1">
        <v>28</v>
      </c>
      <c r="E153" s="1">
        <v>65.319999999999993</v>
      </c>
    </row>
    <row r="154" spans="1:5" x14ac:dyDescent="0.3">
      <c r="A154" s="15">
        <v>45880</v>
      </c>
      <c r="B154" s="1" t="s">
        <v>26</v>
      </c>
      <c r="C154" s="1" t="s">
        <v>29</v>
      </c>
      <c r="D154" s="1">
        <v>20</v>
      </c>
      <c r="E154" s="1">
        <v>104.53</v>
      </c>
    </row>
    <row r="155" spans="1:5" x14ac:dyDescent="0.3">
      <c r="A155" s="15">
        <v>45881</v>
      </c>
      <c r="B155" s="1" t="s">
        <v>28</v>
      </c>
      <c r="C155" s="1" t="s">
        <v>25</v>
      </c>
      <c r="D155" s="1">
        <v>18</v>
      </c>
      <c r="E155" s="1">
        <v>81.89</v>
      </c>
    </row>
    <row r="156" spans="1:5" x14ac:dyDescent="0.3">
      <c r="A156" s="15">
        <v>45882</v>
      </c>
      <c r="B156" s="1" t="s">
        <v>30</v>
      </c>
      <c r="C156" s="1" t="s">
        <v>25</v>
      </c>
      <c r="D156" s="1">
        <v>22</v>
      </c>
      <c r="E156" s="1">
        <v>37.200000000000003</v>
      </c>
    </row>
    <row r="157" spans="1:5" x14ac:dyDescent="0.3">
      <c r="A157" s="15">
        <v>45883</v>
      </c>
      <c r="B157" s="1" t="s">
        <v>26</v>
      </c>
      <c r="C157" s="1" t="s">
        <v>29</v>
      </c>
      <c r="D157" s="1">
        <v>16</v>
      </c>
      <c r="E157" s="1">
        <v>53.93</v>
      </c>
    </row>
    <row r="158" spans="1:5" x14ac:dyDescent="0.3">
      <c r="A158" s="15">
        <v>45884</v>
      </c>
      <c r="B158" s="1" t="s">
        <v>30</v>
      </c>
      <c r="C158" s="1" t="s">
        <v>24</v>
      </c>
      <c r="D158" s="1">
        <v>17</v>
      </c>
      <c r="E158" s="1">
        <v>75.22</v>
      </c>
    </row>
    <row r="159" spans="1:5" x14ac:dyDescent="0.3">
      <c r="A159" s="15">
        <v>45885</v>
      </c>
      <c r="B159" s="1" t="s">
        <v>26</v>
      </c>
      <c r="C159" s="1" t="s">
        <v>25</v>
      </c>
      <c r="D159" s="1">
        <v>22</v>
      </c>
      <c r="E159" s="1">
        <v>60.33</v>
      </c>
    </row>
    <row r="160" spans="1:5" x14ac:dyDescent="0.3">
      <c r="A160" s="15">
        <v>45886</v>
      </c>
      <c r="B160" s="1" t="s">
        <v>23</v>
      </c>
      <c r="C160" s="1" t="s">
        <v>27</v>
      </c>
      <c r="D160" s="1">
        <v>11</v>
      </c>
      <c r="E160" s="1">
        <v>20.46</v>
      </c>
    </row>
    <row r="161" spans="1:5" x14ac:dyDescent="0.3">
      <c r="A161" s="15">
        <v>45887</v>
      </c>
      <c r="B161" s="1" t="s">
        <v>23</v>
      </c>
      <c r="C161" s="1" t="s">
        <v>25</v>
      </c>
      <c r="D161" s="1">
        <v>26</v>
      </c>
      <c r="E161" s="1">
        <v>83.37</v>
      </c>
    </row>
    <row r="162" spans="1:5" x14ac:dyDescent="0.3">
      <c r="A162" s="15">
        <v>45888</v>
      </c>
      <c r="B162" s="1" t="s">
        <v>30</v>
      </c>
      <c r="C162" s="1" t="s">
        <v>29</v>
      </c>
      <c r="D162" s="1">
        <v>22</v>
      </c>
      <c r="E162" s="1">
        <v>52.36</v>
      </c>
    </row>
    <row r="163" spans="1:5" x14ac:dyDescent="0.3">
      <c r="A163" s="15">
        <v>45889</v>
      </c>
      <c r="B163" s="1" t="s">
        <v>28</v>
      </c>
      <c r="C163" s="1" t="s">
        <v>27</v>
      </c>
      <c r="D163" s="1">
        <v>29</v>
      </c>
      <c r="E163" s="1">
        <v>115.98</v>
      </c>
    </row>
    <row r="164" spans="1:5" x14ac:dyDescent="0.3">
      <c r="A164" s="15">
        <v>45890</v>
      </c>
      <c r="B164" s="1" t="s">
        <v>28</v>
      </c>
      <c r="C164" s="1" t="s">
        <v>29</v>
      </c>
      <c r="D164" s="1">
        <v>16</v>
      </c>
      <c r="E164" s="1">
        <v>90.23</v>
      </c>
    </row>
    <row r="165" spans="1:5" x14ac:dyDescent="0.3">
      <c r="A165" s="15">
        <v>45891</v>
      </c>
      <c r="B165" s="1" t="s">
        <v>28</v>
      </c>
      <c r="C165" s="1" t="s">
        <v>24</v>
      </c>
      <c r="D165" s="1">
        <v>26</v>
      </c>
      <c r="E165" s="1">
        <v>96.46</v>
      </c>
    </row>
    <row r="166" spans="1:5" x14ac:dyDescent="0.3">
      <c r="A166" s="15">
        <v>45892</v>
      </c>
      <c r="B166" s="1" t="s">
        <v>28</v>
      </c>
      <c r="C166" s="1" t="s">
        <v>24</v>
      </c>
      <c r="D166" s="1">
        <v>16</v>
      </c>
      <c r="E166" s="1">
        <v>98.68</v>
      </c>
    </row>
    <row r="167" spans="1:5" x14ac:dyDescent="0.3">
      <c r="A167" s="15">
        <v>45893</v>
      </c>
      <c r="B167" s="1" t="s">
        <v>23</v>
      </c>
      <c r="C167" s="1" t="s">
        <v>25</v>
      </c>
      <c r="D167" s="1">
        <v>21</v>
      </c>
      <c r="E167" s="1">
        <v>105.88</v>
      </c>
    </row>
    <row r="168" spans="1:5" x14ac:dyDescent="0.3">
      <c r="A168" s="15">
        <v>45894</v>
      </c>
      <c r="B168" s="1" t="s">
        <v>30</v>
      </c>
      <c r="C168" s="1" t="s">
        <v>25</v>
      </c>
      <c r="D168" s="1">
        <v>26</v>
      </c>
      <c r="E168" s="1">
        <v>48.35</v>
      </c>
    </row>
    <row r="169" spans="1:5" x14ac:dyDescent="0.3">
      <c r="A169" s="15">
        <v>45895</v>
      </c>
      <c r="B169" s="1" t="s">
        <v>23</v>
      </c>
      <c r="C169" s="1" t="s">
        <v>29</v>
      </c>
      <c r="D169" s="1">
        <v>18</v>
      </c>
      <c r="E169" s="1">
        <v>62.81</v>
      </c>
    </row>
    <row r="170" spans="1:5" x14ac:dyDescent="0.3">
      <c r="A170" s="15">
        <v>45896</v>
      </c>
      <c r="B170" s="1" t="s">
        <v>30</v>
      </c>
      <c r="C170" s="1" t="s">
        <v>29</v>
      </c>
      <c r="D170" s="1">
        <v>28</v>
      </c>
      <c r="E170" s="1">
        <v>67.510000000000005</v>
      </c>
    </row>
    <row r="171" spans="1:5" x14ac:dyDescent="0.3">
      <c r="A171" s="15">
        <v>45897</v>
      </c>
      <c r="B171" s="1" t="s">
        <v>26</v>
      </c>
      <c r="C171" s="1" t="s">
        <v>24</v>
      </c>
      <c r="D171" s="1">
        <v>23</v>
      </c>
      <c r="E171" s="1">
        <v>113.08</v>
      </c>
    </row>
    <row r="172" spans="1:5" x14ac:dyDescent="0.3">
      <c r="A172" s="15">
        <v>45898</v>
      </c>
      <c r="B172" s="1" t="s">
        <v>23</v>
      </c>
      <c r="C172" s="1" t="s">
        <v>27</v>
      </c>
      <c r="D172" s="1">
        <v>19</v>
      </c>
      <c r="E172" s="1">
        <v>96.31</v>
      </c>
    </row>
    <row r="173" spans="1:5" x14ac:dyDescent="0.3">
      <c r="A173" s="15">
        <v>45899</v>
      </c>
      <c r="B173" s="1" t="s">
        <v>30</v>
      </c>
      <c r="C173" s="1" t="s">
        <v>29</v>
      </c>
      <c r="D173" s="1">
        <v>21</v>
      </c>
      <c r="E173" s="1">
        <v>95.69</v>
      </c>
    </row>
    <row r="174" spans="1:5" x14ac:dyDescent="0.3">
      <c r="A174" s="15">
        <v>45900</v>
      </c>
      <c r="B174" s="1" t="s">
        <v>28</v>
      </c>
      <c r="C174" s="1" t="s">
        <v>29</v>
      </c>
      <c r="D174" s="1">
        <v>18</v>
      </c>
      <c r="E174" s="1">
        <v>90.55</v>
      </c>
    </row>
    <row r="175" spans="1:5" x14ac:dyDescent="0.3">
      <c r="A175" s="15">
        <v>45901</v>
      </c>
      <c r="B175" s="1" t="s">
        <v>28</v>
      </c>
      <c r="C175" s="1" t="s">
        <v>24</v>
      </c>
      <c r="D175" s="1">
        <v>22</v>
      </c>
      <c r="E175" s="1">
        <v>105.83</v>
      </c>
    </row>
    <row r="176" spans="1:5" x14ac:dyDescent="0.3">
      <c r="A176" s="15">
        <v>45902</v>
      </c>
      <c r="B176" s="1" t="s">
        <v>30</v>
      </c>
      <c r="C176" s="1" t="s">
        <v>25</v>
      </c>
      <c r="D176" s="1">
        <v>26</v>
      </c>
      <c r="E176" s="1">
        <v>102.34</v>
      </c>
    </row>
    <row r="177" spans="1:5" x14ac:dyDescent="0.3">
      <c r="A177" s="15">
        <v>45903</v>
      </c>
      <c r="B177" s="1" t="s">
        <v>26</v>
      </c>
      <c r="C177" s="1" t="s">
        <v>24</v>
      </c>
      <c r="D177" s="1">
        <v>20</v>
      </c>
      <c r="E177" s="1">
        <v>22.24</v>
      </c>
    </row>
    <row r="178" spans="1:5" x14ac:dyDescent="0.3">
      <c r="A178" s="15">
        <v>45904</v>
      </c>
      <c r="B178" s="1" t="s">
        <v>23</v>
      </c>
      <c r="C178" s="1" t="s">
        <v>24</v>
      </c>
      <c r="D178" s="1">
        <v>24</v>
      </c>
      <c r="E178" s="1">
        <v>78.73</v>
      </c>
    </row>
    <row r="179" spans="1:5" x14ac:dyDescent="0.3">
      <c r="A179" s="15">
        <v>45905</v>
      </c>
      <c r="B179" s="1" t="s">
        <v>23</v>
      </c>
      <c r="C179" s="1" t="s">
        <v>24</v>
      </c>
      <c r="D179" s="1">
        <v>21</v>
      </c>
      <c r="E179" s="1">
        <v>44.76</v>
      </c>
    </row>
    <row r="180" spans="1:5" x14ac:dyDescent="0.3">
      <c r="A180" s="15">
        <v>45906</v>
      </c>
      <c r="B180" s="1" t="s">
        <v>23</v>
      </c>
      <c r="C180" s="1" t="s">
        <v>25</v>
      </c>
      <c r="D180" s="1">
        <v>28</v>
      </c>
      <c r="E180" s="1">
        <v>51.1</v>
      </c>
    </row>
    <row r="181" spans="1:5" x14ac:dyDescent="0.3">
      <c r="A181" s="15">
        <v>45907</v>
      </c>
      <c r="B181" s="1" t="s">
        <v>23</v>
      </c>
      <c r="C181" s="1" t="s">
        <v>25</v>
      </c>
      <c r="D181" s="1">
        <v>31</v>
      </c>
      <c r="E181" s="1">
        <v>72.42</v>
      </c>
    </row>
    <row r="182" spans="1:5" x14ac:dyDescent="0.3">
      <c r="A182" s="15">
        <v>45908</v>
      </c>
      <c r="B182" s="1" t="s">
        <v>28</v>
      </c>
      <c r="C182" s="1" t="s">
        <v>25</v>
      </c>
      <c r="D182" s="1">
        <v>22</v>
      </c>
      <c r="E182" s="1">
        <v>105.29</v>
      </c>
    </row>
    <row r="183" spans="1:5" x14ac:dyDescent="0.3">
      <c r="A183" s="15">
        <v>45909</v>
      </c>
      <c r="B183" s="1" t="s">
        <v>26</v>
      </c>
      <c r="C183" s="1" t="s">
        <v>24</v>
      </c>
      <c r="D183" s="1">
        <v>22</v>
      </c>
      <c r="E183" s="1">
        <v>111.09</v>
      </c>
    </row>
    <row r="184" spans="1:5" x14ac:dyDescent="0.3">
      <c r="A184" s="15">
        <v>45910</v>
      </c>
      <c r="B184" s="1" t="s">
        <v>26</v>
      </c>
      <c r="C184" s="1" t="s">
        <v>27</v>
      </c>
      <c r="D184" s="1">
        <v>16</v>
      </c>
      <c r="E184" s="1">
        <v>74.77</v>
      </c>
    </row>
    <row r="185" spans="1:5" x14ac:dyDescent="0.3">
      <c r="A185" s="15">
        <v>45911</v>
      </c>
      <c r="B185" s="1" t="s">
        <v>28</v>
      </c>
      <c r="C185" s="1" t="s">
        <v>27</v>
      </c>
      <c r="D185" s="1">
        <v>29</v>
      </c>
      <c r="E185" s="1">
        <v>18.02</v>
      </c>
    </row>
    <row r="186" spans="1:5" x14ac:dyDescent="0.3">
      <c r="A186" s="15">
        <v>45912</v>
      </c>
      <c r="B186" s="1" t="s">
        <v>30</v>
      </c>
      <c r="C186" s="1" t="s">
        <v>25</v>
      </c>
      <c r="D186" s="1">
        <v>26</v>
      </c>
      <c r="E186" s="1">
        <v>110.9</v>
      </c>
    </row>
    <row r="187" spans="1:5" x14ac:dyDescent="0.3">
      <c r="A187" s="15">
        <v>45913</v>
      </c>
      <c r="B187" s="1" t="s">
        <v>23</v>
      </c>
      <c r="C187" s="1" t="s">
        <v>25</v>
      </c>
      <c r="D187" s="1">
        <v>21</v>
      </c>
      <c r="E187" s="1">
        <v>50.89</v>
      </c>
    </row>
    <row r="188" spans="1:5" x14ac:dyDescent="0.3">
      <c r="A188" s="15">
        <v>45914</v>
      </c>
      <c r="B188" s="1" t="s">
        <v>30</v>
      </c>
      <c r="C188" s="1" t="s">
        <v>29</v>
      </c>
      <c r="D188" s="1">
        <v>19</v>
      </c>
      <c r="E188" s="1">
        <v>5.53</v>
      </c>
    </row>
    <row r="189" spans="1:5" x14ac:dyDescent="0.3">
      <c r="A189" s="15">
        <v>45915</v>
      </c>
      <c r="B189" s="1" t="s">
        <v>30</v>
      </c>
      <c r="C189" s="1" t="s">
        <v>27</v>
      </c>
      <c r="D189" s="1">
        <v>20</v>
      </c>
      <c r="E189" s="1">
        <v>110.78</v>
      </c>
    </row>
    <row r="190" spans="1:5" x14ac:dyDescent="0.3">
      <c r="A190" s="15">
        <v>45916</v>
      </c>
      <c r="B190" s="1" t="s">
        <v>28</v>
      </c>
      <c r="C190" s="1" t="s">
        <v>27</v>
      </c>
      <c r="D190" s="1">
        <v>19</v>
      </c>
      <c r="E190" s="1">
        <v>57.01</v>
      </c>
    </row>
    <row r="191" spans="1:5" x14ac:dyDescent="0.3">
      <c r="A191" s="15">
        <v>45917</v>
      </c>
      <c r="B191" s="1" t="s">
        <v>23</v>
      </c>
      <c r="C191" s="1" t="s">
        <v>27</v>
      </c>
      <c r="D191" s="1">
        <v>20</v>
      </c>
      <c r="E191" s="1">
        <v>25.28</v>
      </c>
    </row>
    <row r="192" spans="1:5" x14ac:dyDescent="0.3">
      <c r="A192" s="15">
        <v>45918</v>
      </c>
      <c r="B192" s="1" t="s">
        <v>23</v>
      </c>
      <c r="C192" s="1" t="s">
        <v>24</v>
      </c>
      <c r="D192" s="1">
        <v>20</v>
      </c>
      <c r="E192" s="1">
        <v>46.68</v>
      </c>
    </row>
    <row r="193" spans="1:5" x14ac:dyDescent="0.3">
      <c r="A193" s="15">
        <v>45919</v>
      </c>
      <c r="B193" s="1" t="s">
        <v>23</v>
      </c>
      <c r="C193" s="1" t="s">
        <v>27</v>
      </c>
      <c r="D193" s="1">
        <v>23</v>
      </c>
      <c r="E193" s="1">
        <v>81.31</v>
      </c>
    </row>
    <row r="194" spans="1:5" x14ac:dyDescent="0.3">
      <c r="A194" s="15">
        <v>45920</v>
      </c>
      <c r="B194" s="1" t="s">
        <v>23</v>
      </c>
      <c r="C194" s="1" t="s">
        <v>29</v>
      </c>
      <c r="D194" s="1">
        <v>32</v>
      </c>
      <c r="E194" s="1">
        <v>52.68</v>
      </c>
    </row>
    <row r="195" spans="1:5" x14ac:dyDescent="0.3">
      <c r="A195" s="15">
        <v>45921</v>
      </c>
      <c r="B195" s="1" t="s">
        <v>26</v>
      </c>
      <c r="C195" s="1" t="s">
        <v>27</v>
      </c>
      <c r="D195" s="1">
        <v>22</v>
      </c>
      <c r="E195" s="1">
        <v>91.25</v>
      </c>
    </row>
    <row r="196" spans="1:5" x14ac:dyDescent="0.3">
      <c r="A196" s="15">
        <v>45922</v>
      </c>
      <c r="B196" s="1" t="s">
        <v>23</v>
      </c>
      <c r="C196" s="1" t="s">
        <v>24</v>
      </c>
      <c r="D196" s="1">
        <v>28</v>
      </c>
      <c r="E196" s="1">
        <v>26.93</v>
      </c>
    </row>
    <row r="197" spans="1:5" x14ac:dyDescent="0.3">
      <c r="A197" s="15">
        <v>45923</v>
      </c>
      <c r="B197" s="1" t="s">
        <v>30</v>
      </c>
      <c r="C197" s="1" t="s">
        <v>29</v>
      </c>
      <c r="D197" s="1">
        <v>21</v>
      </c>
      <c r="E197" s="1">
        <v>12.56</v>
      </c>
    </row>
    <row r="198" spans="1:5" x14ac:dyDescent="0.3">
      <c r="A198" s="15">
        <v>45924</v>
      </c>
      <c r="B198" s="1" t="s">
        <v>28</v>
      </c>
      <c r="C198" s="1" t="s">
        <v>27</v>
      </c>
      <c r="D198" s="1">
        <v>20</v>
      </c>
      <c r="E198" s="1">
        <v>55.69</v>
      </c>
    </row>
    <row r="199" spans="1:5" x14ac:dyDescent="0.3">
      <c r="A199" s="15">
        <v>45925</v>
      </c>
      <c r="B199" s="1" t="s">
        <v>28</v>
      </c>
      <c r="C199" s="1" t="s">
        <v>25</v>
      </c>
      <c r="D199" s="1">
        <v>22</v>
      </c>
      <c r="E199" s="1">
        <v>25.92</v>
      </c>
    </row>
    <row r="200" spans="1:5" x14ac:dyDescent="0.3">
      <c r="A200" s="15">
        <v>45926</v>
      </c>
      <c r="B200" s="1" t="s">
        <v>30</v>
      </c>
      <c r="C200" s="1" t="s">
        <v>27</v>
      </c>
      <c r="D200" s="1">
        <v>30</v>
      </c>
      <c r="E200" s="1">
        <v>36.14</v>
      </c>
    </row>
    <row r="201" spans="1:5" x14ac:dyDescent="0.3">
      <c r="A201" s="15">
        <v>45927</v>
      </c>
      <c r="B201" s="1" t="s">
        <v>28</v>
      </c>
      <c r="C201" s="1" t="s">
        <v>25</v>
      </c>
      <c r="D201" s="1">
        <v>20</v>
      </c>
      <c r="E201" s="1">
        <v>22.96</v>
      </c>
    </row>
    <row r="202" spans="1:5" x14ac:dyDescent="0.3">
      <c r="A202" s="15">
        <v>45928</v>
      </c>
      <c r="B202" s="1" t="s">
        <v>28</v>
      </c>
      <c r="C202" s="1" t="s">
        <v>27</v>
      </c>
      <c r="D202" s="1">
        <v>23</v>
      </c>
      <c r="E202" s="1">
        <v>30.53</v>
      </c>
    </row>
    <row r="203" spans="1:5" x14ac:dyDescent="0.3">
      <c r="A203" s="15">
        <v>45929</v>
      </c>
      <c r="B203" s="1" t="s">
        <v>26</v>
      </c>
      <c r="C203" s="1" t="s">
        <v>27</v>
      </c>
      <c r="D203" s="1">
        <v>23</v>
      </c>
      <c r="E203" s="1">
        <v>16.97</v>
      </c>
    </row>
    <row r="204" spans="1:5" x14ac:dyDescent="0.3">
      <c r="A204" s="15">
        <v>45930</v>
      </c>
      <c r="B204" s="1" t="s">
        <v>23</v>
      </c>
      <c r="C204" s="1" t="s">
        <v>29</v>
      </c>
      <c r="D204" s="1">
        <v>16</v>
      </c>
      <c r="E204" s="1">
        <v>32.39</v>
      </c>
    </row>
    <row r="205" spans="1:5" x14ac:dyDescent="0.3">
      <c r="A205" s="15">
        <v>45931</v>
      </c>
      <c r="B205" s="1" t="s">
        <v>28</v>
      </c>
      <c r="C205" s="1" t="s">
        <v>27</v>
      </c>
      <c r="D205" s="1">
        <v>17</v>
      </c>
      <c r="E205" s="1">
        <v>103.41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3F2EB-6ADA-4527-9374-050406EAC173}">
  <dimension ref="A1:B61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10.33203125" style="1" bestFit="1" customWidth="1"/>
    <col min="2" max="2" width="8" style="1" bestFit="1" customWidth="1"/>
    <col min="3" max="16384" width="8.88671875" style="1"/>
  </cols>
  <sheetData>
    <row r="1" spans="1:2" x14ac:dyDescent="0.3">
      <c r="A1" s="14" t="s">
        <v>31</v>
      </c>
      <c r="B1" s="14" t="s">
        <v>32</v>
      </c>
    </row>
    <row r="2" spans="1:2" x14ac:dyDescent="0.3">
      <c r="A2" s="15">
        <v>44136</v>
      </c>
      <c r="B2" s="1">
        <v>973.4</v>
      </c>
    </row>
    <row r="3" spans="1:2" x14ac:dyDescent="0.3">
      <c r="A3" s="15">
        <v>44166</v>
      </c>
      <c r="B3" s="1">
        <v>1007.08</v>
      </c>
    </row>
    <row r="4" spans="1:2" x14ac:dyDescent="0.3">
      <c r="A4" s="15">
        <v>44197</v>
      </c>
      <c r="B4" s="1">
        <v>1096.56</v>
      </c>
    </row>
    <row r="5" spans="1:2" x14ac:dyDescent="0.3">
      <c r="A5" s="15">
        <v>44228</v>
      </c>
      <c r="B5" s="1">
        <v>1233.21</v>
      </c>
    </row>
    <row r="6" spans="1:2" x14ac:dyDescent="0.3">
      <c r="A6" s="15">
        <v>44256</v>
      </c>
      <c r="B6" s="1">
        <v>1044.97</v>
      </c>
    </row>
    <row r="7" spans="1:2" x14ac:dyDescent="0.3">
      <c r="A7" s="15">
        <v>44287</v>
      </c>
      <c r="B7" s="1">
        <v>1004.03</v>
      </c>
    </row>
    <row r="8" spans="1:2" x14ac:dyDescent="0.3">
      <c r="A8" s="15">
        <v>44317</v>
      </c>
      <c r="B8" s="1">
        <v>1149.29</v>
      </c>
    </row>
    <row r="9" spans="1:2" x14ac:dyDescent="0.3">
      <c r="A9" s="15">
        <v>44348</v>
      </c>
      <c r="B9" s="1">
        <v>1008.63</v>
      </c>
    </row>
    <row r="10" spans="1:2" x14ac:dyDescent="0.3">
      <c r="A10" s="15">
        <v>44378</v>
      </c>
      <c r="B10" s="1">
        <v>954.61</v>
      </c>
    </row>
    <row r="11" spans="1:2" x14ac:dyDescent="0.3">
      <c r="A11" s="15">
        <v>44409</v>
      </c>
      <c r="B11" s="1">
        <v>1053.92</v>
      </c>
    </row>
    <row r="12" spans="1:2" x14ac:dyDescent="0.3">
      <c r="A12" s="15">
        <v>44440</v>
      </c>
      <c r="B12" s="1">
        <v>978.76</v>
      </c>
    </row>
    <row r="13" spans="1:2" x14ac:dyDescent="0.3">
      <c r="A13" s="15">
        <v>44470</v>
      </c>
      <c r="B13" s="1">
        <v>1171.42</v>
      </c>
    </row>
    <row r="14" spans="1:2" x14ac:dyDescent="0.3">
      <c r="A14" s="15">
        <v>44501</v>
      </c>
      <c r="B14" s="1">
        <v>1162.71</v>
      </c>
    </row>
    <row r="15" spans="1:2" x14ac:dyDescent="0.3">
      <c r="A15" s="15">
        <v>44531</v>
      </c>
      <c r="B15" s="1">
        <v>1152.93</v>
      </c>
    </row>
    <row r="16" spans="1:2" x14ac:dyDescent="0.3">
      <c r="A16" s="15">
        <v>44562</v>
      </c>
      <c r="B16" s="1">
        <v>1358.41</v>
      </c>
    </row>
    <row r="17" spans="1:2" x14ac:dyDescent="0.3">
      <c r="A17" s="15">
        <v>44593</v>
      </c>
      <c r="B17" s="1">
        <v>1216.2</v>
      </c>
    </row>
    <row r="18" spans="1:2" x14ac:dyDescent="0.3">
      <c r="A18" s="15">
        <v>44621</v>
      </c>
      <c r="B18" s="1">
        <v>1293.8399999999999</v>
      </c>
    </row>
    <row r="19" spans="1:2" x14ac:dyDescent="0.3">
      <c r="A19" s="15">
        <v>44652</v>
      </c>
      <c r="B19" s="1">
        <v>1240.8399999999999</v>
      </c>
    </row>
    <row r="20" spans="1:2" x14ac:dyDescent="0.3">
      <c r="A20" s="15">
        <v>44682</v>
      </c>
      <c r="B20" s="1">
        <v>1261.1600000000001</v>
      </c>
    </row>
    <row r="21" spans="1:2" x14ac:dyDescent="0.3">
      <c r="A21" s="15">
        <v>44713</v>
      </c>
      <c r="B21" s="1">
        <v>1236.9100000000001</v>
      </c>
    </row>
    <row r="22" spans="1:2" x14ac:dyDescent="0.3">
      <c r="A22" s="15">
        <v>44743</v>
      </c>
      <c r="B22" s="1">
        <v>1118.71</v>
      </c>
    </row>
    <row r="23" spans="1:2" x14ac:dyDescent="0.3">
      <c r="A23" s="15">
        <v>44774</v>
      </c>
      <c r="B23" s="1">
        <v>1068.3499999999999</v>
      </c>
    </row>
    <row r="24" spans="1:2" x14ac:dyDescent="0.3">
      <c r="A24" s="15">
        <v>44805</v>
      </c>
      <c r="B24" s="1">
        <v>1164.72</v>
      </c>
    </row>
    <row r="25" spans="1:2" x14ac:dyDescent="0.3">
      <c r="A25" s="15">
        <v>44835</v>
      </c>
      <c r="B25" s="1">
        <v>1143.24</v>
      </c>
    </row>
    <row r="26" spans="1:2" x14ac:dyDescent="0.3">
      <c r="A26" s="15">
        <v>44866</v>
      </c>
      <c r="B26" s="1">
        <v>1364.87</v>
      </c>
    </row>
    <row r="27" spans="1:2" x14ac:dyDescent="0.3">
      <c r="A27" s="15">
        <v>44896</v>
      </c>
      <c r="B27" s="1">
        <v>1312.43</v>
      </c>
    </row>
    <row r="28" spans="1:2" x14ac:dyDescent="0.3">
      <c r="A28" s="15">
        <v>44927</v>
      </c>
      <c r="B28" s="1">
        <v>1329.09</v>
      </c>
    </row>
    <row r="29" spans="1:2" x14ac:dyDescent="0.3">
      <c r="A29" s="15">
        <v>44958</v>
      </c>
      <c r="B29" s="1">
        <v>1385.66</v>
      </c>
    </row>
    <row r="30" spans="1:2" x14ac:dyDescent="0.3">
      <c r="A30" s="15">
        <v>44986</v>
      </c>
      <c r="B30" s="1">
        <v>1290.52</v>
      </c>
    </row>
    <row r="31" spans="1:2" x14ac:dyDescent="0.3">
      <c r="A31" s="15">
        <v>45017</v>
      </c>
      <c r="B31" s="1">
        <v>1286.6199999999999</v>
      </c>
    </row>
    <row r="32" spans="1:2" x14ac:dyDescent="0.3">
      <c r="A32" s="15">
        <v>45047</v>
      </c>
      <c r="B32" s="1">
        <v>1377.11</v>
      </c>
    </row>
    <row r="33" spans="1:2" x14ac:dyDescent="0.3">
      <c r="A33" s="15">
        <v>45078</v>
      </c>
      <c r="B33" s="1">
        <v>1225.8399999999999</v>
      </c>
    </row>
    <row r="34" spans="1:2" x14ac:dyDescent="0.3">
      <c r="A34" s="15">
        <v>45108</v>
      </c>
      <c r="B34" s="1">
        <v>1176.01</v>
      </c>
    </row>
    <row r="35" spans="1:2" x14ac:dyDescent="0.3">
      <c r="A35" s="15">
        <v>45139</v>
      </c>
      <c r="B35" s="1">
        <v>1267.79</v>
      </c>
    </row>
    <row r="36" spans="1:2" x14ac:dyDescent="0.3">
      <c r="A36" s="15">
        <v>45170</v>
      </c>
      <c r="B36" s="1">
        <v>1330.3</v>
      </c>
    </row>
    <row r="37" spans="1:2" x14ac:dyDescent="0.3">
      <c r="A37" s="15">
        <v>45200</v>
      </c>
      <c r="B37" s="1">
        <v>1349.07</v>
      </c>
    </row>
    <row r="38" spans="1:2" x14ac:dyDescent="0.3">
      <c r="A38" s="15">
        <v>45231</v>
      </c>
      <c r="B38" s="1">
        <v>1425.86</v>
      </c>
    </row>
    <row r="39" spans="1:2" x14ac:dyDescent="0.3">
      <c r="A39" s="15">
        <v>45261</v>
      </c>
      <c r="B39" s="1">
        <v>1380.86</v>
      </c>
    </row>
    <row r="40" spans="1:2" x14ac:dyDescent="0.3">
      <c r="A40" s="15">
        <v>45292</v>
      </c>
      <c r="B40" s="1">
        <v>1387.73</v>
      </c>
    </row>
    <row r="41" spans="1:2" x14ac:dyDescent="0.3">
      <c r="A41" s="15">
        <v>45323</v>
      </c>
      <c r="B41" s="1">
        <v>1586.69</v>
      </c>
    </row>
    <row r="42" spans="1:2" x14ac:dyDescent="0.3">
      <c r="A42" s="15">
        <v>45352</v>
      </c>
      <c r="B42" s="1">
        <v>1474.02</v>
      </c>
    </row>
    <row r="43" spans="1:2" x14ac:dyDescent="0.3">
      <c r="A43" s="15">
        <v>45383</v>
      </c>
      <c r="B43" s="1">
        <v>1451.9</v>
      </c>
    </row>
    <row r="44" spans="1:2" x14ac:dyDescent="0.3">
      <c r="A44" s="15">
        <v>45413</v>
      </c>
      <c r="B44" s="1">
        <v>1506.81</v>
      </c>
    </row>
    <row r="45" spans="1:2" x14ac:dyDescent="0.3">
      <c r="A45" s="15">
        <v>45444</v>
      </c>
      <c r="B45" s="1">
        <v>1420.66</v>
      </c>
    </row>
    <row r="46" spans="1:2" x14ac:dyDescent="0.3">
      <c r="A46" s="15">
        <v>45474</v>
      </c>
      <c r="B46" s="1">
        <v>1388.21</v>
      </c>
    </row>
    <row r="47" spans="1:2" x14ac:dyDescent="0.3">
      <c r="A47" s="15">
        <v>45505</v>
      </c>
      <c r="B47" s="1">
        <v>1487.53</v>
      </c>
    </row>
    <row r="48" spans="1:2" x14ac:dyDescent="0.3">
      <c r="A48" s="15">
        <v>45536</v>
      </c>
      <c r="B48" s="1">
        <v>1342.58</v>
      </c>
    </row>
    <row r="49" spans="1:2" x14ac:dyDescent="0.3">
      <c r="A49" s="15">
        <v>45566</v>
      </c>
      <c r="B49" s="1">
        <v>1483.64</v>
      </c>
    </row>
    <row r="50" spans="1:2" x14ac:dyDescent="0.3">
      <c r="A50" s="15">
        <v>45597</v>
      </c>
      <c r="B50" s="1">
        <v>1491.56</v>
      </c>
    </row>
    <row r="51" spans="1:2" x14ac:dyDescent="0.3">
      <c r="A51" s="15">
        <v>45627</v>
      </c>
      <c r="B51" s="1">
        <v>1564.42</v>
      </c>
    </row>
    <row r="52" spans="1:2" x14ac:dyDescent="0.3">
      <c r="A52" s="15">
        <v>45658</v>
      </c>
      <c r="B52" s="1">
        <v>1686.79</v>
      </c>
    </row>
    <row r="53" spans="1:2" x14ac:dyDescent="0.3">
      <c r="A53" s="15">
        <v>45689</v>
      </c>
      <c r="B53" s="1">
        <v>1649.11</v>
      </c>
    </row>
    <row r="54" spans="1:2" x14ac:dyDescent="0.3">
      <c r="A54" s="15">
        <v>45717</v>
      </c>
      <c r="B54" s="1">
        <v>1647.71</v>
      </c>
    </row>
    <row r="55" spans="1:2" x14ac:dyDescent="0.3">
      <c r="A55" s="15">
        <v>45748</v>
      </c>
      <c r="B55" s="1">
        <v>1653.33</v>
      </c>
    </row>
    <row r="56" spans="1:2" x14ac:dyDescent="0.3">
      <c r="A56" s="15">
        <v>45778</v>
      </c>
      <c r="B56" s="1">
        <v>1527.26</v>
      </c>
    </row>
    <row r="57" spans="1:2" x14ac:dyDescent="0.3">
      <c r="A57" s="15">
        <v>45809</v>
      </c>
      <c r="B57" s="1">
        <v>1458.97</v>
      </c>
    </row>
    <row r="58" spans="1:2" x14ac:dyDescent="0.3">
      <c r="A58" s="15">
        <v>45839</v>
      </c>
      <c r="B58" s="1">
        <v>1420.2</v>
      </c>
    </row>
    <row r="59" spans="1:2" x14ac:dyDescent="0.3">
      <c r="A59" s="15">
        <v>45870</v>
      </c>
      <c r="B59" s="1">
        <v>1361.68</v>
      </c>
    </row>
    <row r="60" spans="1:2" x14ac:dyDescent="0.3">
      <c r="A60" s="15">
        <v>45901</v>
      </c>
      <c r="B60" s="1">
        <v>1626.6</v>
      </c>
    </row>
    <row r="61" spans="1:2" x14ac:dyDescent="0.3">
      <c r="A61" s="15">
        <v>45931</v>
      </c>
      <c r="B61" s="1">
        <v>1483.81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E066E-6F91-4681-A16F-63F8F0BAEB39}">
  <dimension ref="A1:B11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8.88671875" style="1"/>
    <col min="2" max="2" width="11" style="1" bestFit="1" customWidth="1"/>
    <col min="3" max="16384" width="8.88671875" style="1"/>
  </cols>
  <sheetData>
    <row r="1" spans="1:2" x14ac:dyDescent="0.3">
      <c r="A1" s="14" t="s">
        <v>33</v>
      </c>
      <c r="B1" s="14" t="s">
        <v>34</v>
      </c>
    </row>
    <row r="2" spans="1:2" x14ac:dyDescent="0.3">
      <c r="A2" s="1">
        <v>0</v>
      </c>
      <c r="B2" s="1">
        <v>-100000</v>
      </c>
    </row>
    <row r="3" spans="1:2" x14ac:dyDescent="0.3">
      <c r="A3" s="1">
        <v>1</v>
      </c>
      <c r="B3" s="1">
        <v>20000</v>
      </c>
    </row>
    <row r="4" spans="1:2" x14ac:dyDescent="0.3">
      <c r="A4" s="1">
        <v>2</v>
      </c>
      <c r="B4" s="1">
        <v>25000</v>
      </c>
    </row>
    <row r="5" spans="1:2" x14ac:dyDescent="0.3">
      <c r="A5" s="1">
        <v>3</v>
      </c>
      <c r="B5" s="1">
        <v>30000</v>
      </c>
    </row>
    <row r="6" spans="1:2" x14ac:dyDescent="0.3">
      <c r="A6" s="1">
        <v>4</v>
      </c>
      <c r="B6" s="1">
        <v>35000</v>
      </c>
    </row>
    <row r="7" spans="1:2" x14ac:dyDescent="0.3">
      <c r="A7" s="1">
        <v>5</v>
      </c>
      <c r="B7" s="1">
        <v>38000</v>
      </c>
    </row>
    <row r="8" spans="1:2" x14ac:dyDescent="0.3">
      <c r="A8" s="1">
        <v>6</v>
      </c>
      <c r="B8" s="1">
        <v>40000</v>
      </c>
    </row>
    <row r="9" spans="1:2" x14ac:dyDescent="0.3">
      <c r="A9" s="1">
        <v>7</v>
      </c>
      <c r="B9" s="1">
        <v>42000</v>
      </c>
    </row>
    <row r="10" spans="1:2" x14ac:dyDescent="0.3">
      <c r="A10" s="1">
        <v>8</v>
      </c>
      <c r="B10" s="1">
        <v>44000</v>
      </c>
    </row>
    <row r="11" spans="1:2" x14ac:dyDescent="0.3">
      <c r="A11" s="1">
        <v>9</v>
      </c>
      <c r="B11" s="1">
        <v>46000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02B99-4158-4574-956A-8EFA35522BE2}">
  <sheetPr>
    <tabColor theme="1" tint="4.9989318521683403E-2"/>
  </sheetPr>
  <dimension ref="A1"/>
  <sheetViews>
    <sheetView workbookViewId="0"/>
  </sheetViews>
  <sheetFormatPr defaultRowHeight="14.4" x14ac:dyDescent="0.3"/>
  <cols>
    <col min="1" max="16384" width="8.8867187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Analysis through Python</vt:lpstr>
      <vt:lpstr>Source Data &gt;</vt:lpstr>
      <vt:lpstr>SalesData</vt:lpstr>
      <vt:lpstr>ForecastData</vt:lpstr>
      <vt:lpstr>Monte Carlo</vt:lpstr>
      <vt:lpstr>&lt;</vt:lpstr>
    </vt:vector>
  </TitlesOfParts>
  <Company>emodelfactory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Anurag K (Anu)</dc:creator>
  <cp:lastModifiedBy>Anurag K (Anu)</cp:lastModifiedBy>
  <dcterms:created xsi:type="dcterms:W3CDTF">2025-10-01T12:48:47Z</dcterms:created>
  <dcterms:modified xsi:type="dcterms:W3CDTF">2025-10-01T14:10:34Z</dcterms:modified>
</cp:coreProperties>
</file>